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71" firstSheet="1" activeTab="2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  <sheet name="__VBA__0" sheetId="12" r:id="rId12"/>
    <sheet name="__VBA__1" sheetId="13" r:id="rId13"/>
    <sheet name="__VBA__2" sheetId="14" r:id="rId14"/>
    <sheet name="__VBA__3" sheetId="15" r:id="rId15"/>
  </sheets>
  <definedNames/>
  <calcPr fullCalcOnLoad="1"/>
</workbook>
</file>

<file path=xl/sharedStrings.xml><?xml version="1.0" encoding="utf-8"?>
<sst xmlns="http://schemas.openxmlformats.org/spreadsheetml/2006/main" count="199" uniqueCount="103">
  <si>
    <t>Administration communale de:</t>
  </si>
  <si>
    <t>Gestion informatique du document.</t>
  </si>
  <si>
    <t>Commandes :</t>
  </si>
  <si>
    <t>Cliquez sur la commande&gt;&gt;&gt;</t>
  </si>
  <si>
    <t>Enregistré</t>
  </si>
  <si>
    <t>Synthèse du Budget</t>
  </si>
  <si>
    <t>Administration communale de :</t>
  </si>
  <si>
    <t>FLERON</t>
  </si>
  <si>
    <t>Code INS</t>
  </si>
  <si>
    <t>Exercice:</t>
  </si>
  <si>
    <t>Modèle officiel généré par l'application eComptes © SPW.INTERIEUR &amp; ACTION SOCIALE</t>
  </si>
  <si>
    <t>Version:</t>
  </si>
  <si>
    <t>S Y N T H È S E  du  B U D G E T
I N I T I A L</t>
  </si>
  <si>
    <t>Module informatisé de publication des budgets annuels</t>
  </si>
  <si>
    <t>Commune de :</t>
  </si>
  <si>
    <t>Adresse de l'administration:</t>
  </si>
  <si>
    <t>RUE F. LAPIERRE, 19</t>
  </si>
  <si>
    <t>4620 FLERON</t>
  </si>
  <si>
    <t>www.fleron.be</t>
  </si>
  <si>
    <t>Date d’arrêt du budget par le conseil:</t>
  </si>
  <si>
    <t>17/12/2019</t>
  </si>
  <si>
    <t>Date d'approbation de la Tutelle:</t>
  </si>
  <si>
    <t>27/01/2020</t>
  </si>
  <si>
    <t>Type document:</t>
  </si>
  <si>
    <t>Budget</t>
  </si>
  <si>
    <t>Directeur Général:</t>
  </si>
  <si>
    <t>PHILIPPE DELCOMMUNE</t>
  </si>
  <si>
    <t>Tél:</t>
  </si>
  <si>
    <t>043559106</t>
  </si>
  <si>
    <t>Fax:</t>
  </si>
  <si>
    <t>043559134</t>
  </si>
  <si>
    <t>Email:</t>
  </si>
  <si>
    <t>philippe.delcommune@fleron.be</t>
  </si>
  <si>
    <t>Directeur Financier:</t>
  </si>
  <si>
    <t>AURELIE FLORKIN</t>
  </si>
  <si>
    <t>043559116</t>
  </si>
  <si>
    <t>directrice_financiere@fleron.be</t>
  </si>
  <si>
    <t>Evolution du résultat budgétaire ordinaire</t>
  </si>
  <si>
    <t>Exercices:</t>
  </si>
  <si>
    <t>Résultats  Exercice Propre*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</si>
  <si>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</si>
  <si>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* Montant arrondi à l'euro</t>
  </si>
  <si>
    <t>Ventilation économique des dépenses et des recettes ordinaires</t>
  </si>
  <si>
    <t>Dépenses ordinaires (Prévisions)</t>
  </si>
  <si>
    <t>Personnel</t>
  </si>
  <si>
    <t>Fonctionnement</t>
  </si>
  <si>
    <t>Transferts</t>
  </si>
  <si>
    <t>Dette</t>
  </si>
  <si>
    <t>Prélèvements (hors 060)</t>
  </si>
  <si>
    <t>Total (exercice propre)*</t>
  </si>
  <si>
    <t>Exercices antérieurs</t>
  </si>
  <si>
    <t>Prélèvements</t>
  </si>
  <si>
    <t>Total général*</t>
  </si>
  <si>
    <t>Recettes ordinaires (Prévisions)</t>
  </si>
  <si>
    <t>Prestation</t>
  </si>
  <si>
    <t>Ventilation économique des dépenses et des recettes extraordinaires</t>
  </si>
  <si>
    <t>Dépenses extraordinaires (Prévisions)</t>
  </si>
  <si>
    <t>Investissements</t>
  </si>
  <si>
    <t>Recettes extraordinaires (Prévisions)</t>
  </si>
  <si>
    <t>Code INS:</t>
  </si>
  <si>
    <t>version:</t>
  </si>
  <si>
    <t>Ventilation fonctionnelle</t>
  </si>
  <si>
    <t>Evolution des dépenses ordinaires (exercice propre)</t>
  </si>
  <si>
    <t>0 Recettes et dépenses générales</t>
  </si>
  <si>
    <t>1 Administration générale</t>
  </si>
  <si>
    <t>3 Sécurité</t>
  </si>
  <si>
    <t>4 Voiries-communications</t>
  </si>
  <si>
    <t>5 Industrie - commerce</t>
  </si>
  <si>
    <t>6 Sylviculture- Agriculture</t>
  </si>
  <si>
    <t>70&gt;75 Enseignement</t>
  </si>
  <si>
    <t>76&gt;77 Culture et sports</t>
  </si>
  <si>
    <t>78 Radio, télévision, presse</t>
  </si>
  <si>
    <t>79 Culte</t>
  </si>
  <si>
    <t>80&gt;86 Action Sociale </t>
  </si>
  <si>
    <t>87 Santé publique et hygiène</t>
  </si>
  <si>
    <t>90&gt;92 Logement</t>
  </si>
  <si>
    <t>93 Aménagement du territoire</t>
  </si>
  <si>
    <t>Evolution des recettes ordinaires (exercice propre)</t>
  </si>
  <si>
    <t>Evolution des dépenses extraordinaires (exercice propre)</t>
  </si>
  <si>
    <t>Evolution des recettes extraordinaires (exercice propre)</t>
  </si>
  <si>
    <t>Commentaires</t>
  </si>
  <si>
    <t>Glossaire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</si>
  <si>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</si>
  <si>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</si>
  <si>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</si>
  <si>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</si>
  <si>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</si>
  <si>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</si>
  <si>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</si>
  <si>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</si>
  <si>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Dépenses effectuées à destination de tiers à la commune (d'autres institutions, organismes, ménages ..)</t>
  </si>
  <si>
    <t>Recettes de transfert</t>
  </si>
  <si>
    <t>Recettes en provenance de tiers ( subsides, taxes, … )</t>
  </si>
  <si>
    <t>Recettes de prestation</t>
  </si>
  <si>
    <t>Recettes découlant de services payants rendus par la commune, de locations, de droits d'entrée …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</si>
  <si>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</si>
  <si>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</si>
  <si>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</si>
  <si>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</si>
  <si>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</si>
  <si>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Les recettes et dépenses nécessaires au fonctionnement de la commune (taxes, subventions , salaires,électricité,fournitures,…)</t>
  </si>
  <si>
    <t>Extraordinaire</t>
  </si>
  <si>
    <t>Les dépenses et leurs moyens de financement afférentes aux investissements ( travaux importants, rénovations, achat de matériel et de véhicules etc … 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</si>
</sst>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&quot; €&quot;_-;\-* #,##0.00&quot; €&quot;_-;_-* \-??&quot; €&quot;_-;_-@_-"/>
    <numFmt numFmtId="166" formatCode="_-* #,##0.00\ _€_-;\-* #,##0.00\ _€_-;_-* \-??\ _€_-;_-@_-"/>
    <numFmt numFmtId="167" formatCode="#,##0.00\ _€;[RED]\-#,##0.00\ _€"/>
    <numFmt numFmtId="168" formatCode="0%"/>
    <numFmt numFmtId="169" formatCode="#,##0.00"/>
    <numFmt numFmtId="170" formatCode="@"/>
    <numFmt numFmtId="171" formatCode="D/MM/YYYY"/>
    <numFmt numFmtId="172" formatCode="#,##0"/>
    <numFmt numFmtId="173" formatCode="#,##0_ ;\-#,##0\ "/>
    <numFmt numFmtId="174" formatCode="_-* #,##0\ _€_-;\-* #,##0\ _€_-;_-* \-??\ _€_-;_-@_-"/>
    <numFmt numFmtId="175" formatCode="#,##0.00_ ;\-#,##0.00\ "/>
  </numFmts>
  <fonts count="31">
    <font>
      <sz val="10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9.5"/>
      <name val="Verdana"/>
      <family val="2"/>
    </font>
    <font>
      <sz val="9.5"/>
      <name val="Arial"/>
      <family val="2"/>
    </font>
    <font>
      <b/>
      <sz val="9.5"/>
      <name val="Verdana"/>
      <family val="2"/>
    </font>
    <font>
      <b/>
      <sz val="8"/>
      <name val="Verdana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sz val="10.5"/>
      <color indexed="8"/>
      <name val="Arial"/>
      <family val="2"/>
    </font>
    <font>
      <b/>
      <sz val="9.5"/>
      <color indexed="9"/>
      <name val="Verdana"/>
      <family val="2"/>
    </font>
    <font>
      <sz val="10"/>
      <color indexed="8"/>
      <name val="Arial"/>
      <family val="2"/>
    </font>
    <font>
      <b/>
      <sz val="10"/>
      <color indexed="9"/>
      <name val="Verdana"/>
      <family val="2"/>
    </font>
    <font>
      <sz val="9.5"/>
      <color indexed="9"/>
      <name val="Verdana"/>
      <family val="2"/>
    </font>
    <font>
      <sz val="9.5"/>
      <color indexed="12"/>
      <name val="Verdana"/>
      <family val="2"/>
    </font>
    <font>
      <i/>
      <sz val="9.5"/>
      <color indexed="12"/>
      <name val="Verdana"/>
      <family val="2"/>
    </font>
    <font>
      <sz val="9.5"/>
      <color indexed="8"/>
      <name val="Verdana"/>
      <family val="2"/>
    </font>
    <font>
      <i/>
      <sz val="9.5"/>
      <color indexed="18"/>
      <name val="Verdana"/>
      <family val="2"/>
    </font>
    <font>
      <b/>
      <u val="single"/>
      <sz val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8"/>
      </bottom>
    </border>
    <border>
      <left style="thin">
        <color indexed="9"/>
      </left>
      <right style="double">
        <color indexed="8"/>
      </right>
      <top style="thin">
        <color indexed="9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0" borderId="1" xfId="0" applyFont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2" fillId="4" borderId="2" xfId="0" applyFont="1" applyFill="1" applyBorder="1" applyAlignment="1">
      <alignment horizontal="left" vertical="center" wrapText="1"/>
    </xf>
    <xf numFmtId="164" fontId="2" fillId="4" borderId="3" xfId="0" applyFont="1" applyFill="1" applyBorder="1" applyAlignment="1">
      <alignment horizontal="right" vertical="center"/>
    </xf>
    <xf numFmtId="164" fontId="2" fillId="4" borderId="3" xfId="0" applyFont="1" applyFill="1" applyBorder="1" applyAlignment="1">
      <alignment horizontal="left" vertical="center"/>
    </xf>
    <xf numFmtId="164" fontId="2" fillId="4" borderId="4" xfId="0" applyFont="1" applyFill="1" applyBorder="1" applyAlignment="1">
      <alignment horizontal="right"/>
    </xf>
    <xf numFmtId="169" fontId="2" fillId="5" borderId="1" xfId="0" applyNumberFormat="1" applyFont="1" applyFill="1" applyBorder="1" applyAlignment="1">
      <alignment horizontal="center"/>
    </xf>
    <xf numFmtId="164" fontId="2" fillId="4" borderId="5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7" fillId="0" borderId="6" xfId="0" applyFont="1" applyBorder="1" applyAlignment="1">
      <alignment horizontal="left"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left"/>
    </xf>
    <xf numFmtId="164" fontId="7" fillId="0" borderId="7" xfId="0" applyFont="1" applyBorder="1" applyAlignment="1">
      <alignment horizontal="right"/>
    </xf>
    <xf numFmtId="164" fontId="7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4" fontId="0" fillId="0" borderId="9" xfId="0" applyBorder="1" applyAlignment="1">
      <alignment horizontal="left"/>
    </xf>
    <xf numFmtId="164" fontId="7" fillId="0" borderId="9" xfId="0" applyFont="1" applyBorder="1" applyAlignment="1">
      <alignment horizontal="left"/>
    </xf>
    <xf numFmtId="164" fontId="7" fillId="0" borderId="9" xfId="0" applyFont="1" applyBorder="1" applyAlignment="1">
      <alignment horizontal="right"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left"/>
    </xf>
    <xf numFmtId="164" fontId="0" fillId="0" borderId="12" xfId="0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12" xfId="0" applyFont="1" applyBorder="1" applyAlignment="1">
      <alignment horizontal="right"/>
    </xf>
    <xf numFmtId="164" fontId="7" fillId="0" borderId="12" xfId="0" applyFont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8" fillId="0" borderId="12" xfId="0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readingOrder="1"/>
    </xf>
    <xf numFmtId="164" fontId="9" fillId="0" borderId="12" xfId="0" applyFont="1" applyBorder="1" applyAlignment="1">
      <alignment horizontal="center"/>
    </xf>
    <xf numFmtId="164" fontId="9" fillId="0" borderId="0" xfId="0" applyFont="1" applyAlignment="1">
      <alignment/>
    </xf>
    <xf numFmtId="164" fontId="6" fillId="0" borderId="14" xfId="0" applyFont="1" applyBorder="1" applyAlignment="1">
      <alignment horizontal="left"/>
    </xf>
    <xf numFmtId="164" fontId="0" fillId="0" borderId="15" xfId="0" applyBorder="1" applyAlignment="1">
      <alignment horizontal="left"/>
    </xf>
    <xf numFmtId="164" fontId="7" fillId="0" borderId="15" xfId="0" applyFont="1" applyBorder="1" applyAlignment="1">
      <alignment horizontal="left"/>
    </xf>
    <xf numFmtId="164" fontId="7" fillId="0" borderId="15" xfId="0" applyFont="1" applyBorder="1" applyAlignment="1">
      <alignment horizontal="right"/>
    </xf>
    <xf numFmtId="164" fontId="7" fillId="0" borderId="15" xfId="0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17" xfId="0" applyFont="1" applyBorder="1" applyAlignment="1">
      <alignment/>
    </xf>
    <xf numFmtId="164" fontId="10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4" xfId="0" applyBorder="1" applyAlignment="1">
      <alignment/>
    </xf>
    <xf numFmtId="164" fontId="11" fillId="0" borderId="18" xfId="0" applyFont="1" applyBorder="1" applyAlignment="1">
      <alignment horizontal="right" vertical="center"/>
    </xf>
    <xf numFmtId="164" fontId="2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70" fontId="12" fillId="0" borderId="0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11" fillId="0" borderId="19" xfId="0" applyFont="1" applyBorder="1" applyAlignment="1">
      <alignment horizontal="left" vertical="center"/>
    </xf>
    <xf numFmtId="164" fontId="11" fillId="0" borderId="18" xfId="0" applyFont="1" applyBorder="1" applyAlignment="1">
      <alignment vertical="center"/>
    </xf>
    <xf numFmtId="164" fontId="11" fillId="0" borderId="20" xfId="0" applyFont="1" applyBorder="1" applyAlignment="1">
      <alignment horizontal="left" vertical="center"/>
    </xf>
    <xf numFmtId="164" fontId="0" fillId="0" borderId="21" xfId="0" applyFont="1" applyBorder="1" applyAlignment="1">
      <alignment horizontal="left" vertical="center"/>
    </xf>
    <xf numFmtId="171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1" fillId="0" borderId="18" xfId="0" applyFont="1" applyBorder="1" applyAlignment="1">
      <alignment horizontal="right" vertical="center" wrapText="1"/>
    </xf>
    <xf numFmtId="171" fontId="0" fillId="0" borderId="1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vertical="center" wrapText="1"/>
    </xf>
    <xf numFmtId="164" fontId="11" fillId="0" borderId="20" xfId="0" applyFont="1" applyBorder="1" applyAlignment="1">
      <alignment horizontal="right" vertical="center"/>
    </xf>
    <xf numFmtId="164" fontId="11" fillId="0" borderId="0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164" fontId="12" fillId="2" borderId="2" xfId="0" applyFont="1" applyFill="1" applyBorder="1" applyAlignment="1">
      <alignment horizontal="right" vertical="center"/>
    </xf>
    <xf numFmtId="164" fontId="11" fillId="2" borderId="3" xfId="0" applyFont="1" applyFill="1" applyBorder="1" applyAlignment="1">
      <alignment horizontal="left" vertical="center"/>
    </xf>
    <xf numFmtId="164" fontId="0" fillId="2" borderId="3" xfId="0" applyFill="1" applyBorder="1" applyAlignment="1">
      <alignment/>
    </xf>
    <xf numFmtId="164" fontId="0" fillId="2" borderId="22" xfId="0" applyFill="1" applyBorder="1" applyAlignment="1">
      <alignment/>
    </xf>
    <xf numFmtId="172" fontId="11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11" fillId="2" borderId="3" xfId="0" applyFont="1" applyFill="1" applyBorder="1" applyAlignment="1">
      <alignment vertical="center"/>
    </xf>
    <xf numFmtId="164" fontId="11" fillId="0" borderId="17" xfId="0" applyFont="1" applyBorder="1" applyAlignment="1">
      <alignment horizontal="right" vertical="center"/>
    </xf>
    <xf numFmtId="164" fontId="11" fillId="0" borderId="6" xfId="0" applyFont="1" applyBorder="1" applyAlignment="1">
      <alignment horizontal="left" vertical="center"/>
    </xf>
    <xf numFmtId="164" fontId="11" fillId="0" borderId="23" xfId="0" applyFont="1" applyBorder="1" applyAlignment="1">
      <alignment horizontal="right" vertical="center"/>
    </xf>
    <xf numFmtId="164" fontId="0" fillId="0" borderId="24" xfId="0" applyBorder="1" applyAlignment="1">
      <alignment/>
    </xf>
    <xf numFmtId="164" fontId="11" fillId="0" borderId="24" xfId="0" applyFont="1" applyBorder="1" applyAlignment="1">
      <alignment horizontal="center" vertical="center"/>
    </xf>
    <xf numFmtId="164" fontId="11" fillId="0" borderId="24" xfId="0" applyFont="1" applyBorder="1" applyAlignment="1">
      <alignment vertical="center"/>
    </xf>
    <xf numFmtId="164" fontId="0" fillId="0" borderId="5" xfId="0" applyBorder="1" applyAlignment="1">
      <alignment/>
    </xf>
    <xf numFmtId="164" fontId="2" fillId="5" borderId="1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14" fillId="0" borderId="0" xfId="0" applyFont="1" applyBorder="1" applyAlignment="1">
      <alignment vertical="center"/>
    </xf>
    <xf numFmtId="164" fontId="11" fillId="0" borderId="0" xfId="0" applyFont="1" applyBorder="1" applyAlignment="1">
      <alignment/>
    </xf>
    <xf numFmtId="164" fontId="12" fillId="6" borderId="1" xfId="0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6" fillId="0" borderId="0" xfId="0" applyFont="1" applyAlignment="1">
      <alignment/>
    </xf>
    <xf numFmtId="164" fontId="15" fillId="7" borderId="19" xfId="0" applyFont="1" applyFill="1" applyBorder="1" applyAlignment="1">
      <alignment horizontal="center" vertical="center"/>
    </xf>
    <xf numFmtId="164" fontId="17" fillId="8" borderId="1" xfId="0" applyFont="1" applyFill="1" applyBorder="1" applyAlignment="1">
      <alignment horizontal="right" vertical="center"/>
    </xf>
    <xf numFmtId="164" fontId="17" fillId="8" borderId="1" xfId="0" applyFont="1" applyFill="1" applyBorder="1" applyAlignment="1">
      <alignment horizontal="center" vertical="center"/>
    </xf>
    <xf numFmtId="164" fontId="15" fillId="9" borderId="25" xfId="0" applyFont="1" applyFill="1" applyBorder="1" applyAlignment="1">
      <alignment horizontal="left" vertical="center"/>
    </xf>
    <xf numFmtId="173" fontId="15" fillId="9" borderId="25" xfId="15" applyNumberFormat="1" applyFont="1" applyFill="1" applyBorder="1" applyAlignment="1" applyProtection="1">
      <alignment horizontal="center" vertical="center"/>
      <protection/>
    </xf>
    <xf numFmtId="164" fontId="17" fillId="10" borderId="25" xfId="0" applyFont="1" applyFill="1" applyBorder="1" applyAlignment="1">
      <alignment horizontal="left" vertical="center" wrapText="1"/>
    </xf>
    <xf numFmtId="173" fontId="15" fillId="10" borderId="25" xfId="15" applyNumberFormat="1" applyFont="1" applyFill="1" applyBorder="1" applyAlignment="1" applyProtection="1">
      <alignment horizontal="center" vertical="center"/>
      <protection/>
    </xf>
    <xf numFmtId="164" fontId="15" fillId="0" borderId="0" xfId="0" applyFont="1" applyAlignment="1">
      <alignment/>
    </xf>
    <xf numFmtId="164" fontId="16" fillId="0" borderId="0" xfId="0" applyFont="1" applyBorder="1" applyAlignment="1">
      <alignment/>
    </xf>
    <xf numFmtId="164" fontId="15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1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16" fillId="0" borderId="0" xfId="0" applyFont="1" applyFill="1" applyBorder="1" applyAlignment="1">
      <alignment/>
    </xf>
    <xf numFmtId="164" fontId="17" fillId="0" borderId="0" xfId="0" applyFont="1" applyFill="1" applyBorder="1" applyAlignment="1">
      <alignment vertical="center"/>
    </xf>
    <xf numFmtId="173" fontId="15" fillId="0" borderId="0" xfId="15" applyNumberFormat="1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72" fontId="14" fillId="0" borderId="0" xfId="0" applyNumberFormat="1" applyFont="1" applyFill="1" applyBorder="1" applyAlignment="1">
      <alignment vertical="center"/>
    </xf>
    <xf numFmtId="164" fontId="14" fillId="0" borderId="0" xfId="0" applyFont="1" applyFill="1" applyBorder="1" applyAlignment="1">
      <alignment/>
    </xf>
    <xf numFmtId="164" fontId="12" fillId="4" borderId="1" xfId="0" applyFont="1" applyFill="1" applyBorder="1" applyAlignment="1">
      <alignment horizontal="center" vertical="center"/>
    </xf>
    <xf numFmtId="164" fontId="15" fillId="0" borderId="0" xfId="0" applyFont="1" applyBorder="1" applyAlignment="1">
      <alignment vertical="center"/>
    </xf>
    <xf numFmtId="164" fontId="15" fillId="7" borderId="1" xfId="0" applyFont="1" applyFill="1" applyBorder="1" applyAlignment="1">
      <alignment horizontal="center" vertical="center"/>
    </xf>
    <xf numFmtId="164" fontId="16" fillId="0" borderId="24" xfId="0" applyFont="1" applyBorder="1" applyAlignment="1">
      <alignment/>
    </xf>
    <xf numFmtId="164" fontId="22" fillId="11" borderId="1" xfId="0" applyFont="1" applyFill="1" applyBorder="1" applyAlignment="1">
      <alignment horizontal="center" vertical="center"/>
    </xf>
    <xf numFmtId="164" fontId="17" fillId="7" borderId="1" xfId="0" applyFont="1" applyFill="1" applyBorder="1" applyAlignment="1">
      <alignment horizontal="right" vertical="center"/>
    </xf>
    <xf numFmtId="164" fontId="17" fillId="7" borderId="1" xfId="0" applyNumberFormat="1" applyFont="1" applyFill="1" applyBorder="1" applyAlignment="1">
      <alignment horizontal="center" vertical="center"/>
    </xf>
    <xf numFmtId="164" fontId="15" fillId="0" borderId="17" xfId="0" applyFont="1" applyBorder="1" applyAlignment="1">
      <alignment vertical="center"/>
    </xf>
    <xf numFmtId="169" fontId="15" fillId="3" borderId="19" xfId="15" applyNumberFormat="1" applyFont="1" applyFill="1" applyBorder="1" applyAlignment="1" applyProtection="1">
      <alignment vertical="center"/>
      <protection/>
    </xf>
    <xf numFmtId="164" fontId="15" fillId="0" borderId="18" xfId="0" applyFont="1" applyBorder="1" applyAlignment="1">
      <alignment vertical="center"/>
    </xf>
    <xf numFmtId="169" fontId="15" fillId="3" borderId="20" xfId="15" applyNumberFormat="1" applyFont="1" applyFill="1" applyBorder="1" applyAlignment="1" applyProtection="1">
      <alignment vertical="center"/>
      <protection/>
    </xf>
    <xf numFmtId="164" fontId="15" fillId="0" borderId="26" xfId="0" applyFont="1" applyBorder="1" applyAlignment="1">
      <alignment vertical="center"/>
    </xf>
    <xf numFmtId="169" fontId="15" fillId="3" borderId="27" xfId="15" applyNumberFormat="1" applyFont="1" applyFill="1" applyBorder="1" applyAlignment="1" applyProtection="1">
      <alignment vertical="center"/>
      <protection/>
    </xf>
    <xf numFmtId="164" fontId="15" fillId="9" borderId="28" xfId="0" applyFont="1" applyFill="1" applyBorder="1" applyAlignment="1">
      <alignment horizontal="left" vertical="center"/>
    </xf>
    <xf numFmtId="174" fontId="15" fillId="9" borderId="25" xfId="15" applyNumberFormat="1" applyFont="1" applyFill="1" applyBorder="1" applyAlignment="1" applyProtection="1">
      <alignment vertical="center"/>
      <protection/>
    </xf>
    <xf numFmtId="174" fontId="15" fillId="9" borderId="29" xfId="15" applyNumberFormat="1" applyFont="1" applyFill="1" applyBorder="1" applyAlignment="1" applyProtection="1">
      <alignment vertical="center"/>
      <protection/>
    </xf>
    <xf numFmtId="174" fontId="15" fillId="9" borderId="30" xfId="15" applyNumberFormat="1" applyFont="1" applyFill="1" applyBorder="1" applyAlignment="1" applyProtection="1">
      <alignment vertical="center"/>
      <protection/>
    </xf>
    <xf numFmtId="169" fontId="15" fillId="3" borderId="31" xfId="15" applyNumberFormat="1" applyFont="1" applyFill="1" applyBorder="1" applyAlignment="1" applyProtection="1">
      <alignment vertical="center"/>
      <protection/>
    </xf>
    <xf numFmtId="164" fontId="15" fillId="2" borderId="28" xfId="0" applyFont="1" applyFill="1" applyBorder="1" applyAlignment="1">
      <alignment horizontal="left" vertical="center"/>
    </xf>
    <xf numFmtId="174" fontId="15" fillId="2" borderId="25" xfId="15" applyNumberFormat="1" applyFont="1" applyFill="1" applyBorder="1" applyAlignment="1" applyProtection="1">
      <alignment vertical="center"/>
      <protection/>
    </xf>
    <xf numFmtId="174" fontId="15" fillId="2" borderId="29" xfId="15" applyNumberFormat="1" applyFont="1" applyFill="1" applyBorder="1" applyAlignment="1" applyProtection="1">
      <alignment vertical="center"/>
      <protection/>
    </xf>
    <xf numFmtId="164" fontId="15" fillId="0" borderId="0" xfId="0" applyFon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Alignment="1">
      <alignment vertical="top"/>
    </xf>
    <xf numFmtId="175" fontId="11" fillId="0" borderId="0" xfId="0" applyNumberFormat="1" applyFont="1" applyFill="1" applyBorder="1" applyAlignment="1">
      <alignment vertical="top"/>
    </xf>
    <xf numFmtId="164" fontId="14" fillId="0" borderId="0" xfId="0" applyFont="1" applyBorder="1" applyAlignment="1">
      <alignment vertical="top"/>
    </xf>
    <xf numFmtId="164" fontId="22" fillId="12" borderId="1" xfId="0" applyFont="1" applyFill="1" applyBorder="1" applyAlignment="1">
      <alignment horizontal="center" vertical="center"/>
    </xf>
    <xf numFmtId="164" fontId="15" fillId="0" borderId="20" xfId="0" applyFont="1" applyBorder="1" applyAlignment="1">
      <alignment vertical="center"/>
    </xf>
    <xf numFmtId="164" fontId="15" fillId="0" borderId="27" xfId="0" applyFont="1" applyBorder="1" applyAlignment="1">
      <alignment vertical="center"/>
    </xf>
    <xf numFmtId="174" fontId="15" fillId="9" borderId="28" xfId="15" applyNumberFormat="1" applyFont="1" applyFill="1" applyBorder="1" applyAlignment="1" applyProtection="1">
      <alignment vertical="center"/>
      <protection/>
    </xf>
    <xf numFmtId="164" fontId="15" fillId="2" borderId="25" xfId="0" applyFont="1" applyFill="1" applyBorder="1" applyAlignment="1">
      <alignment horizontal="left" vertical="center"/>
    </xf>
    <xf numFmtId="174" fontId="15" fillId="2" borderId="28" xfId="15" applyNumberFormat="1" applyFont="1" applyFill="1" applyBorder="1" applyAlignment="1" applyProtection="1">
      <alignment vertical="center"/>
      <protection/>
    </xf>
    <xf numFmtId="164" fontId="2" fillId="4" borderId="6" xfId="0" applyFont="1" applyFill="1" applyBorder="1" applyAlignment="1">
      <alignment horizontal="left" vertical="center"/>
    </xf>
    <xf numFmtId="164" fontId="2" fillId="4" borderId="3" xfId="0" applyFont="1" applyFill="1" applyBorder="1" applyAlignment="1">
      <alignment horizontal="left" vertical="center" wrapText="1"/>
    </xf>
    <xf numFmtId="164" fontId="2" fillId="4" borderId="6" xfId="0" applyFont="1" applyFill="1" applyBorder="1" applyAlignment="1">
      <alignment horizontal="right"/>
    </xf>
    <xf numFmtId="164" fontId="2" fillId="5" borderId="19" xfId="0" applyFont="1" applyFill="1" applyBorder="1" applyAlignment="1">
      <alignment horizontal="right"/>
    </xf>
    <xf numFmtId="164" fontId="2" fillId="4" borderId="24" xfId="0" applyFont="1" applyFill="1" applyBorder="1" applyAlignment="1">
      <alignment horizontal="right" vertical="center"/>
    </xf>
    <xf numFmtId="164" fontId="2" fillId="4" borderId="24" xfId="0" applyFont="1" applyFill="1" applyBorder="1" applyAlignment="1">
      <alignment horizontal="right"/>
    </xf>
    <xf numFmtId="164" fontId="2" fillId="2" borderId="21" xfId="0" applyFont="1" applyFill="1" applyBorder="1" applyAlignment="1">
      <alignment horizontal="right"/>
    </xf>
    <xf numFmtId="164" fontId="6" fillId="0" borderId="0" xfId="0" applyFont="1" applyBorder="1" applyAlignment="1">
      <alignment horizontal="left" vertical="top"/>
    </xf>
    <xf numFmtId="164" fontId="0" fillId="0" borderId="0" xfId="0" applyBorder="1" applyAlignment="1">
      <alignment horizontal="left" vertical="top"/>
    </xf>
    <xf numFmtId="164" fontId="7" fillId="0" borderId="6" xfId="0" applyFont="1" applyBorder="1" applyAlignment="1">
      <alignment horizontal="left" vertical="top"/>
    </xf>
    <xf numFmtId="164" fontId="7" fillId="0" borderId="0" xfId="0" applyFont="1" applyAlignment="1">
      <alignment horizontal="right" vertical="top"/>
    </xf>
    <xf numFmtId="164" fontId="7" fillId="0" borderId="0" xfId="0" applyFont="1" applyBorder="1" applyAlignment="1">
      <alignment horizontal="left" vertical="top"/>
    </xf>
    <xf numFmtId="164" fontId="12" fillId="0" borderId="0" xfId="0" applyFont="1" applyBorder="1" applyAlignment="1">
      <alignment horizontal="left"/>
    </xf>
    <xf numFmtId="164" fontId="12" fillId="13" borderId="1" xfId="0" applyFont="1" applyFill="1" applyBorder="1" applyAlignment="1">
      <alignment horizontal="center" vertical="center"/>
    </xf>
    <xf numFmtId="164" fontId="24" fillId="14" borderId="24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2" fillId="15" borderId="1" xfId="0" applyFont="1" applyFill="1" applyBorder="1" applyAlignment="1">
      <alignment horizontal="center"/>
    </xf>
    <xf numFmtId="164" fontId="15" fillId="0" borderId="19" xfId="0" applyFont="1" applyBorder="1" applyAlignment="1">
      <alignment wrapText="1"/>
    </xf>
    <xf numFmtId="169" fontId="0" fillId="0" borderId="1" xfId="15" applyNumberFormat="1" applyFont="1" applyFill="1" applyBorder="1" applyAlignment="1" applyProtection="1">
      <alignment/>
      <protection/>
    </xf>
    <xf numFmtId="164" fontId="15" fillId="0" borderId="20" xfId="0" applyFont="1" applyBorder="1" applyAlignment="1">
      <alignment/>
    </xf>
    <xf numFmtId="164" fontId="15" fillId="0" borderId="20" xfId="0" applyFont="1" applyBorder="1" applyAlignment="1">
      <alignment wrapText="1"/>
    </xf>
    <xf numFmtId="164" fontId="15" fillId="0" borderId="21" xfId="0" applyFont="1" applyBorder="1" applyAlignment="1">
      <alignment wrapText="1"/>
    </xf>
    <xf numFmtId="164" fontId="24" fillId="16" borderId="24" xfId="0" applyFont="1" applyFill="1" applyBorder="1" applyAlignment="1">
      <alignment horizontal="center" vertical="center"/>
    </xf>
    <xf numFmtId="164" fontId="24" fillId="11" borderId="24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/>
    </xf>
    <xf numFmtId="164" fontId="15" fillId="3" borderId="19" xfId="0" applyFont="1" applyFill="1" applyBorder="1" applyAlignment="1">
      <alignment vertical="center"/>
    </xf>
    <xf numFmtId="164" fontId="25" fillId="0" borderId="0" xfId="0" applyFont="1" applyFill="1" applyBorder="1" applyAlignment="1">
      <alignment vertical="center"/>
    </xf>
    <xf numFmtId="164" fontId="15" fillId="3" borderId="20" xfId="0" applyFont="1" applyFill="1" applyBorder="1" applyAlignment="1">
      <alignment vertical="center"/>
    </xf>
    <xf numFmtId="164" fontId="26" fillId="0" borderId="0" xfId="0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164" fontId="15" fillId="0" borderId="0" xfId="0" applyFont="1" applyFill="1" applyBorder="1" applyAlignment="1">
      <alignment vertical="center" wrapText="1"/>
    </xf>
    <xf numFmtId="164" fontId="15" fillId="3" borderId="20" xfId="0" applyFont="1" applyFill="1" applyBorder="1" applyAlignment="1">
      <alignment vertical="center" wrapText="1"/>
    </xf>
    <xf numFmtId="169" fontId="15" fillId="0" borderId="0" xfId="0" applyNumberFormat="1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27" fillId="0" borderId="0" xfId="0" applyFont="1" applyFill="1" applyBorder="1" applyAlignment="1">
      <alignment vertical="center"/>
    </xf>
    <xf numFmtId="164" fontId="27" fillId="3" borderId="20" xfId="0" applyFont="1" applyFill="1" applyBorder="1" applyAlignment="1">
      <alignment vertical="center"/>
    </xf>
    <xf numFmtId="169" fontId="28" fillId="0" borderId="0" xfId="0" applyNumberFormat="1" applyFont="1" applyFill="1" applyBorder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29" fillId="3" borderId="20" xfId="0" applyFont="1" applyFill="1" applyBorder="1" applyAlignment="1">
      <alignment vertical="center"/>
    </xf>
    <xf numFmtId="164" fontId="26" fillId="3" borderId="20" xfId="0" applyFont="1" applyFill="1" applyBorder="1" applyAlignment="1">
      <alignment vertical="center"/>
    </xf>
    <xf numFmtId="164" fontId="15" fillId="3" borderId="20" xfId="0" applyFont="1" applyFill="1" applyBorder="1" applyAlignment="1">
      <alignment/>
    </xf>
    <xf numFmtId="164" fontId="15" fillId="3" borderId="21" xfId="0" applyFont="1" applyFill="1" applyBorder="1" applyAlignment="1">
      <alignment/>
    </xf>
    <xf numFmtId="164" fontId="11" fillId="0" borderId="0" xfId="0" applyFont="1" applyBorder="1" applyAlignment="1">
      <alignment horizontal="left"/>
    </xf>
    <xf numFmtId="164" fontId="0" fillId="0" borderId="0" xfId="0" applyFont="1" applyBorder="1" applyAlignment="1">
      <alignment vertical="center"/>
    </xf>
    <xf numFmtId="164" fontId="30" fillId="0" borderId="0" xfId="0" applyFont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10" fillId="0" borderId="0" xfId="0" applyFont="1" applyFill="1" applyBorder="1" applyAlignment="1">
      <alignment vertical="center"/>
    </xf>
    <xf numFmtId="164" fontId="15" fillId="0" borderId="0" xfId="0" applyFont="1" applyBorder="1" applyAlignment="1">
      <alignment horizontal="justify" vertical="center" wrapText="1"/>
    </xf>
    <xf numFmtId="164" fontId="15" fillId="0" borderId="0" xfId="0" applyFont="1" applyBorder="1" applyAlignment="1">
      <alignment vertical="center" wrapText="1"/>
    </xf>
    <xf numFmtId="164" fontId="15" fillId="0" borderId="0" xfId="0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Euro 2" xfId="21"/>
    <cellStyle name="Euro 2 2" xfId="22"/>
    <cellStyle name="Euro 3" xfId="23"/>
    <cellStyle name="Milliers 2" xfId="24"/>
    <cellStyle name="Milliers 2 2" xfId="25"/>
    <cellStyle name="Milliers 3" xfId="26"/>
    <cellStyle name="Milliers_PRODUITS" xfId="27"/>
    <cellStyle name="Normal 2" xfId="28"/>
    <cellStyle name="Normal_ACTIF_1" xfId="29"/>
    <cellStyle name="Normal_CHARGES" xfId="30"/>
    <cellStyle name="Normal_PASSIF" xfId="31"/>
    <cellStyle name="Normal_PRODUITS" xfId="32"/>
    <cellStyle name="Pourcentage 2" xfId="33"/>
    <cellStyle name="Pourcentage 2 2" xfId="34"/>
    <cellStyle name="Pourcentage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2CD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0.004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95"/>
          <c:w val="0.7807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(Résultats!$H$9,Résultats!$K$9,Résultats!$N$9,Résultats!$Q$9,Résultats!$T$9)</c:f>
              <c:numCache/>
            </c:numRef>
          </c:val>
        </c:ser>
        <c:gapWidth val="0"/>
        <c:axId val="9844751"/>
        <c:axId val="21493896"/>
      </c:barChart>
      <c:dateAx>
        <c:axId val="9844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3896"/>
        <c:crossesAt val="0"/>
        <c:auto val="0"/>
        <c:noMultiLvlLbl val="0"/>
      </c:dateAx>
      <c:valAx>
        <c:axId val="2149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92625"/>
          <c:w val="0.266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0.002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9"/>
          <c:w val="0.780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(Résultats!$H$10,Résultats!$K$10,Résultats!$N$10,Résultats!$Q$10,Résultats!$T$10)</c:f>
              <c:numCache/>
            </c:numRef>
          </c:val>
        </c:ser>
        <c:gapWidth val="0"/>
        <c:axId val="59227337"/>
        <c:axId val="63283986"/>
      </c:barChart>
      <c:dateAx>
        <c:axId val="59227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At val="0"/>
        <c:auto val="0"/>
        <c:noMultiLvlLbl val="0"/>
      </c:dateAx>
      <c:valAx>
        <c:axId val="6328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25"/>
          <c:y val="0.9275"/>
          <c:w val="0.269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17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56"/>
          <c:w val="0.94725"/>
          <c:h val="0.7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2684963"/>
        <c:axId val="25729212"/>
      </c:barChart>
      <c:dateAx>
        <c:axId val="326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At val="0"/>
        <c:auto val="0"/>
        <c:noMultiLvlLbl val="0"/>
      </c:date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9205"/>
          <c:w val="0.883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54"/>
          <c:w val="0.94725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30236317"/>
        <c:axId val="3691398"/>
      </c:barChart>
      <c:dateAx>
        <c:axId val="30236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398"/>
        <c:crossesAt val="0"/>
        <c:auto val="0"/>
        <c:noMultiLvlLbl val="0"/>
      </c:date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"/>
          <c:y val="0.92225"/>
          <c:w val="0.8832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6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209550</xdr:rowOff>
    </xdr:from>
    <xdr:to>
      <xdr:col>12</xdr:col>
      <xdr:colOff>142875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47625" y="2943225"/>
        <a:ext cx="4410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4667250" y="2943225"/>
        <a:ext cx="44100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35</xdr:row>
      <xdr:rowOff>0</xdr:rowOff>
    </xdr:from>
    <xdr:to>
      <xdr:col>22</xdr:col>
      <xdr:colOff>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2" t="s">
        <v>1</v>
      </c>
      <c r="B3" s="3" t="s">
        <v>2</v>
      </c>
    </row>
    <row r="5" spans="1:3" ht="12.75">
      <c r="A5" t="s">
        <v>3</v>
      </c>
      <c r="B5" s="4"/>
      <c r="C5" s="5"/>
    </row>
    <row r="6" spans="2:3" ht="12.75">
      <c r="B6" s="5"/>
      <c r="C6" s="5"/>
    </row>
    <row r="7" spans="2:3" ht="12.75">
      <c r="B7" s="4"/>
      <c r="C7" s="5" t="s">
        <v>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6" t="str">
        <f>Coordonnées!A1</f>
        <v>Synthèse du Budget</v>
      </c>
      <c r="B1" s="6"/>
      <c r="C1" s="6"/>
      <c r="D1" s="7" t="str">
        <f>Coordonnées!D1</f>
        <v>Administration communale de :</v>
      </c>
      <c r="E1" s="7"/>
      <c r="F1" s="7"/>
      <c r="G1" s="7"/>
      <c r="H1" s="7"/>
      <c r="I1" s="7"/>
      <c r="J1" s="8" t="str">
        <f>Coordonnées!J1</f>
        <v>FLERON</v>
      </c>
      <c r="K1" s="8"/>
      <c r="L1" s="8"/>
      <c r="M1" s="8"/>
      <c r="N1" s="8"/>
      <c r="O1" s="8"/>
      <c r="P1" s="9" t="str">
        <f>Coordonnées!P1</f>
        <v>Code INS</v>
      </c>
      <c r="Q1" s="9"/>
      <c r="R1" s="83">
        <f>Coordonnées!R1</f>
        <v>62038</v>
      </c>
      <c r="S1" s="83"/>
    </row>
    <row r="2" spans="1:19" ht="12.75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11" t="str">
        <f>Coordonnées!P2</f>
        <v>Exercice:</v>
      </c>
      <c r="Q2" s="11"/>
      <c r="R2" s="12">
        <f>Coordonnées!R2</f>
        <v>2020</v>
      </c>
      <c r="S2" s="12"/>
    </row>
    <row r="3" spans="1:19" ht="12.75">
      <c r="A3" s="13" t="str">
        <f>Coordonnées!A3</f>
        <v>Modèle officiel généré par l'application eComptes © SPW.INTERIEUR &amp; ACTION SOCIALE</v>
      </c>
      <c r="B3" s="14"/>
      <c r="C3" s="14"/>
      <c r="D3" s="14"/>
      <c r="E3" s="14"/>
      <c r="F3" s="15"/>
      <c r="G3" s="15"/>
      <c r="H3" s="16"/>
      <c r="I3" s="16"/>
      <c r="J3" s="17"/>
      <c r="K3" s="17"/>
      <c r="L3" s="17"/>
      <c r="M3" s="17"/>
      <c r="N3" s="16"/>
      <c r="O3" s="16"/>
      <c r="P3" s="18" t="str">
        <f>Coordonnées!P3</f>
        <v>Version:</v>
      </c>
      <c r="Q3" s="18"/>
      <c r="R3" s="19">
        <f>Coordonnées!R3</f>
        <v>1</v>
      </c>
      <c r="S3" s="19"/>
    </row>
    <row r="4" spans="1:19" ht="12.75" customHeight="1">
      <c r="A4" s="84"/>
      <c r="B4" s="84"/>
      <c r="C4" s="84"/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5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5"/>
      <c r="S5" s="85"/>
    </row>
    <row r="6" spans="1:19" ht="15.75" customHeight="1">
      <c r="A6" s="86" t="s">
        <v>80</v>
      </c>
      <c r="B6" s="174"/>
      <c r="C6" s="174"/>
      <c r="D6" s="174"/>
      <c r="E6" s="174"/>
      <c r="F6" s="89"/>
      <c r="G6" s="85"/>
      <c r="H6" s="85"/>
      <c r="I6" s="85"/>
      <c r="J6" s="85"/>
      <c r="K6" s="85"/>
      <c r="L6" s="85"/>
      <c r="M6" s="89"/>
      <c r="N6" s="89"/>
      <c r="O6" s="89"/>
      <c r="P6" s="89"/>
      <c r="Q6" s="85"/>
      <c r="R6" s="85"/>
      <c r="S6" s="85"/>
    </row>
    <row r="7" spans="1:19" ht="16.5" customHeight="1">
      <c r="A7" s="101"/>
      <c r="B7" s="175"/>
      <c r="C7" s="175"/>
      <c r="D7" s="175"/>
      <c r="E7" s="175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76"/>
      <c r="S7" s="176"/>
    </row>
    <row r="8" spans="1:19" ht="16.5" customHeight="1">
      <c r="A8" s="103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8"/>
    </row>
    <row r="9" spans="1:19" ht="16.5" customHeight="1">
      <c r="A9" s="103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03"/>
    </row>
    <row r="10" spans="1:19" ht="16.5" customHeight="1">
      <c r="A10" s="103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03"/>
    </row>
    <row r="11" spans="1:19" ht="16.5" customHeight="1">
      <c r="A11" s="103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</row>
    <row r="12" spans="1:19" ht="16.5" customHeight="1">
      <c r="A12" s="103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81"/>
    </row>
    <row r="13" spans="1:19" ht="16.5" customHeight="1">
      <c r="A13" s="103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1"/>
    </row>
    <row r="14" spans="1:19" ht="16.5" customHeight="1">
      <c r="A14" s="103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1"/>
    </row>
    <row r="15" spans="1:19" ht="16.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1"/>
    </row>
    <row r="16" spans="1:19" ht="16.5" customHeight="1">
      <c r="A16" s="103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1"/>
    </row>
    <row r="17" spans="1:19" ht="16.5" customHeight="1">
      <c r="A17" s="103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81"/>
    </row>
    <row r="18" spans="1:19" ht="16.5" customHeight="1">
      <c r="A18" s="103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</row>
    <row r="19" spans="1:19" s="185" customFormat="1" ht="16.5" customHeight="1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4"/>
    </row>
    <row r="20" spans="1:19" s="185" customFormat="1" ht="16.5" customHeight="1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</row>
    <row r="21" spans="1:19" ht="16.5" customHeight="1">
      <c r="A21" s="103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81"/>
    </row>
    <row r="22" spans="1:19" ht="16.5" customHeight="1">
      <c r="A22" s="103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1"/>
    </row>
    <row r="23" spans="1:19" ht="16.5" customHeight="1">
      <c r="A23" s="103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1"/>
    </row>
    <row r="24" spans="1:19" ht="16.5" customHeight="1">
      <c r="A24" s="103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81"/>
    </row>
    <row r="25" spans="1:19" ht="16.5" customHeight="1">
      <c r="A25" s="103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81"/>
    </row>
    <row r="26" spans="1:19" ht="16.5" customHeight="1">
      <c r="A26" s="103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81"/>
    </row>
    <row r="27" spans="1:19" ht="16.5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8"/>
    </row>
    <row r="28" spans="1:19" ht="16.5" customHeight="1">
      <c r="A28" s="103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81"/>
    </row>
    <row r="29" spans="1:19" ht="16.5" customHeight="1">
      <c r="A29" s="103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81"/>
    </row>
    <row r="30" spans="1:19" s="185" customFormat="1" ht="16.5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/>
    </row>
    <row r="31" spans="1:19" ht="16.5" customHeight="1">
      <c r="A31" s="103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1"/>
    </row>
    <row r="32" spans="1:19" ht="16.5" customHeigh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8"/>
    </row>
    <row r="33" spans="1:19" ht="16.5" customHeight="1">
      <c r="A33" s="186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8"/>
    </row>
    <row r="34" spans="1:19" s="185" customFormat="1" ht="16.5" customHeight="1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</row>
    <row r="35" spans="1:19" ht="16.5" customHeight="1">
      <c r="A35" s="103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1"/>
    </row>
    <row r="36" spans="1:19" ht="16.5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88"/>
    </row>
    <row r="37" spans="1:19" s="185" customFormat="1" ht="16.5" customHeight="1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4"/>
    </row>
    <row r="38" spans="1:19" ht="16.5" customHeight="1">
      <c r="A38" s="103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81"/>
    </row>
    <row r="39" spans="1:19" ht="16.5" customHeight="1">
      <c r="A39" s="10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81"/>
    </row>
    <row r="40" spans="1:19" ht="16.5" customHeight="1">
      <c r="A40" s="103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81"/>
    </row>
    <row r="41" spans="1:19" ht="16.5" customHeight="1">
      <c r="A41" s="103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1"/>
    </row>
    <row r="42" spans="1:19" ht="16.5" customHeight="1">
      <c r="A42" s="103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1"/>
    </row>
    <row r="43" spans="1:19" ht="16.5" customHeight="1">
      <c r="A43" s="103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1"/>
    </row>
    <row r="44" spans="1:19" ht="16.5" customHeight="1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8"/>
    </row>
    <row r="45" spans="1:19" ht="16.5" customHeight="1">
      <c r="A45" s="18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81"/>
    </row>
    <row r="46" spans="1:19" ht="16.5" customHeight="1">
      <c r="A46" s="103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81"/>
    </row>
    <row r="47" spans="1:19" ht="16.5" customHeight="1">
      <c r="A47" s="103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03"/>
    </row>
    <row r="48" spans="1:19" ht="16.5" customHeight="1">
      <c r="A48" s="103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81"/>
    </row>
    <row r="49" spans="1:19" ht="16.5" customHeight="1">
      <c r="A49" s="101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01"/>
    </row>
    <row r="50" spans="1:19" ht="16.5" customHeight="1">
      <c r="A50" s="101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01"/>
    </row>
    <row r="51" spans="1:19" ht="16.5" customHeight="1">
      <c r="A51" s="101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01"/>
    </row>
    <row r="52" spans="1:19" ht="16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</sheetData>
  <sheetProtection selectLockedCells="1" selectUnlockedCells="1"/>
  <mergeCells count="53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  <mergeCell ref="B50:R50"/>
    <mergeCell ref="B51:R51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portrait" paperSize="9" scale="97"/>
  <headerFooter alignWithMargins="0"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S52"/>
  <sheetViews>
    <sheetView workbookViewId="0" topLeftCell="A1">
      <selection activeCell="H25" sqref="H25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6" t="str">
        <f>Coordonnées!A1</f>
        <v>Synthèse du Budget</v>
      </c>
      <c r="B1" s="6"/>
      <c r="C1" s="6"/>
      <c r="D1" s="7" t="str">
        <f>Coordonnées!D1</f>
        <v>Administration communale de :</v>
      </c>
      <c r="E1" s="7"/>
      <c r="F1" s="7"/>
      <c r="G1" s="7"/>
      <c r="H1" s="7"/>
      <c r="I1" s="7"/>
      <c r="J1" s="8" t="str">
        <f>Coordonnées!J1</f>
        <v>FLERON</v>
      </c>
      <c r="K1" s="8"/>
      <c r="L1" s="8"/>
      <c r="M1" s="8"/>
      <c r="N1" s="8"/>
      <c r="O1" s="8"/>
      <c r="P1" s="9" t="str">
        <f>Coordonnées!P1</f>
        <v>Code INS</v>
      </c>
      <c r="Q1" s="9"/>
      <c r="R1" s="83">
        <f>Coordonnées!R1</f>
        <v>62038</v>
      </c>
      <c r="S1" s="83"/>
    </row>
    <row r="2" spans="1:19" ht="12.75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11" t="str">
        <f>Coordonnées!P2</f>
        <v>Exercice:</v>
      </c>
      <c r="Q2" s="11"/>
      <c r="R2" s="12">
        <f>Coordonnées!R2</f>
        <v>2020</v>
      </c>
      <c r="S2" s="12"/>
    </row>
    <row r="3" spans="1:19" ht="12.75">
      <c r="A3" s="13" t="str">
        <f>Coordonnées!A3</f>
        <v>Modèle officiel généré par l'application eComptes © SPW.INTERIEUR &amp; ACTION SOCIALE</v>
      </c>
      <c r="B3" s="14"/>
      <c r="C3" s="14"/>
      <c r="D3" s="14"/>
      <c r="E3" s="14"/>
      <c r="F3" s="15"/>
      <c r="G3" s="15"/>
      <c r="H3" s="16"/>
      <c r="I3" s="16"/>
      <c r="J3" s="17"/>
      <c r="K3" s="17"/>
      <c r="L3" s="17"/>
      <c r="M3" s="17"/>
      <c r="N3" s="16"/>
      <c r="O3" s="16"/>
      <c r="P3" s="18" t="str">
        <f>Coordonnées!P3</f>
        <v>Version:</v>
      </c>
      <c r="Q3" s="18"/>
      <c r="R3" s="19">
        <f>Coordonnées!R3</f>
        <v>1</v>
      </c>
      <c r="S3" s="19"/>
    </row>
    <row r="4" spans="1:19" ht="12.75" customHeight="1">
      <c r="A4" s="84"/>
      <c r="B4" s="84"/>
      <c r="C4" s="84"/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5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5"/>
      <c r="S5" s="85"/>
    </row>
    <row r="6" spans="1:19" ht="15.75" customHeight="1">
      <c r="A6" s="86" t="s">
        <v>81</v>
      </c>
      <c r="B6" s="194"/>
      <c r="C6" s="194"/>
      <c r="D6" s="194"/>
      <c r="E6" s="194"/>
      <c r="F6" s="54"/>
      <c r="G6" s="90"/>
      <c r="H6" s="90"/>
      <c r="I6" s="115"/>
      <c r="J6" s="115"/>
      <c r="K6" s="115"/>
      <c r="L6" s="115"/>
      <c r="M6" s="195"/>
      <c r="N6" s="195"/>
      <c r="O6" s="195"/>
      <c r="P6" s="195"/>
      <c r="Q6" s="115"/>
      <c r="R6" s="115"/>
      <c r="S6" s="115"/>
    </row>
    <row r="7" spans="1:19" ht="16.5" customHeight="1">
      <c r="A7" s="87"/>
      <c r="B7" s="194"/>
      <c r="C7" s="194"/>
      <c r="D7" s="194"/>
      <c r="E7" s="194"/>
      <c r="F7" s="54"/>
      <c r="G7" s="54"/>
      <c r="H7" s="54"/>
      <c r="I7" s="195"/>
      <c r="J7" s="195"/>
      <c r="K7" s="195"/>
      <c r="L7" s="195"/>
      <c r="M7" s="195"/>
      <c r="N7" s="195"/>
      <c r="O7" s="195"/>
      <c r="P7" s="195"/>
      <c r="Q7" s="195"/>
      <c r="R7" s="115"/>
      <c r="S7" s="115"/>
    </row>
    <row r="8" spans="1:19" ht="16.5" customHeight="1">
      <c r="A8" s="196" t="s">
        <v>82</v>
      </c>
      <c r="B8" s="87"/>
      <c r="C8" s="106"/>
      <c r="D8" s="106"/>
      <c r="E8" s="106"/>
      <c r="F8" s="196" t="s">
        <v>83</v>
      </c>
      <c r="G8" s="106"/>
      <c r="H8" s="106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8"/>
    </row>
    <row r="9" spans="1:19" ht="49.5" customHeight="1">
      <c r="A9" s="119" t="s">
        <v>84</v>
      </c>
      <c r="B9" s="119"/>
      <c r="C9" s="119"/>
      <c r="D9" s="119"/>
      <c r="E9" s="119"/>
      <c r="F9" s="199" t="s">
        <v>85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ht="49.5" customHeight="1">
      <c r="A10" s="119" t="s">
        <v>50</v>
      </c>
      <c r="B10" s="119"/>
      <c r="C10" s="119"/>
      <c r="D10" s="119"/>
      <c r="E10" s="119"/>
      <c r="F10" s="199" t="s">
        <v>86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ht="49.5" customHeight="1">
      <c r="A11" s="119" t="s">
        <v>87</v>
      </c>
      <c r="B11" s="119"/>
      <c r="C11" s="119"/>
      <c r="D11" s="119"/>
      <c r="E11" s="119"/>
      <c r="F11" s="199" t="s">
        <v>88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ht="49.5" customHeight="1">
      <c r="A12" s="119" t="s">
        <v>89</v>
      </c>
      <c r="B12" s="119"/>
      <c r="C12" s="119"/>
      <c r="D12" s="119"/>
      <c r="E12" s="119"/>
      <c r="F12" s="199" t="s">
        <v>90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ht="49.5" customHeight="1">
      <c r="A13" s="119" t="s">
        <v>91</v>
      </c>
      <c r="B13" s="119"/>
      <c r="C13" s="119"/>
      <c r="D13" s="119"/>
      <c r="E13" s="119"/>
      <c r="F13" s="199" t="s">
        <v>92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ht="49.5" customHeight="1">
      <c r="A14" s="119" t="s">
        <v>93</v>
      </c>
      <c r="B14" s="119"/>
      <c r="C14" s="119"/>
      <c r="D14" s="119"/>
      <c r="E14" s="119"/>
      <c r="F14" s="199" t="s">
        <v>94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ht="51.75" customHeight="1">
      <c r="A15" s="119" t="s">
        <v>95</v>
      </c>
      <c r="B15" s="119"/>
      <c r="C15" s="119"/>
      <c r="D15" s="119"/>
      <c r="E15" s="119"/>
      <c r="F15" s="199" t="s">
        <v>96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ht="49.5" customHeight="1">
      <c r="A16" s="200" t="s">
        <v>97</v>
      </c>
      <c r="B16" s="200"/>
      <c r="C16" s="200"/>
      <c r="D16" s="200"/>
      <c r="E16" s="200"/>
      <c r="F16" s="199" t="s">
        <v>98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ht="49.5" customHeight="1">
      <c r="A17" s="119" t="s">
        <v>99</v>
      </c>
      <c r="B17" s="119"/>
      <c r="C17" s="119"/>
      <c r="D17" s="119"/>
      <c r="E17" s="119"/>
      <c r="F17" s="199" t="s">
        <v>100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ht="49.5" customHeight="1">
      <c r="A18" s="119" t="s">
        <v>101</v>
      </c>
      <c r="B18" s="119"/>
      <c r="C18" s="119"/>
      <c r="D18" s="119"/>
      <c r="E18" s="119"/>
      <c r="F18" s="199" t="s">
        <v>102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185" customFormat="1" ht="16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4"/>
    </row>
    <row r="20" spans="1:19" s="185" customFormat="1" ht="16.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4"/>
    </row>
    <row r="21" spans="1:19" ht="16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81"/>
    </row>
    <row r="22" spans="1:19" ht="16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81"/>
    </row>
    <row r="23" spans="1:19" ht="16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81"/>
    </row>
    <row r="24" spans="1:19" ht="16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81"/>
    </row>
    <row r="25" spans="1:19" ht="16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81"/>
    </row>
    <row r="26" spans="1:19" ht="16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81"/>
    </row>
    <row r="27" spans="1:19" ht="16.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8"/>
    </row>
    <row r="28" spans="1:19" ht="16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81"/>
    </row>
    <row r="29" spans="1:19" ht="16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81"/>
    </row>
    <row r="30" spans="1:19" s="185" customFormat="1" ht="16.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4"/>
    </row>
    <row r="31" spans="1:19" ht="16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81"/>
    </row>
    <row r="32" spans="1:19" ht="16.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8"/>
    </row>
    <row r="33" spans="1:19" ht="16.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8"/>
    </row>
    <row r="34" spans="1:19" s="185" customFormat="1" ht="16.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4"/>
    </row>
    <row r="35" spans="1:19" ht="16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81"/>
    </row>
    <row r="36" spans="1:19" ht="16.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8"/>
    </row>
    <row r="37" spans="1:19" s="185" customFormat="1" ht="16.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4"/>
    </row>
    <row r="38" spans="1:19" ht="16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81"/>
    </row>
    <row r="39" spans="1:19" ht="16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81"/>
    </row>
    <row r="40" spans="1:19" ht="16.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81"/>
    </row>
    <row r="41" spans="1:19" ht="16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81"/>
    </row>
    <row r="42" spans="1:19" ht="16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81"/>
    </row>
    <row r="43" spans="1:19" ht="16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81"/>
    </row>
    <row r="44" spans="1:19" ht="16.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8"/>
    </row>
    <row r="45" spans="1:19" ht="16.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1"/>
    </row>
    <row r="46" spans="1:19" ht="16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81"/>
    </row>
    <row r="47" spans="1:19" ht="16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ht="16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81"/>
    </row>
    <row r="49" spans="1:19" ht="16.5" customHeight="1">
      <c r="A49" s="1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101"/>
    </row>
    <row r="50" spans="1:19" ht="16.5" customHeight="1">
      <c r="A50" s="1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101"/>
    </row>
    <row r="51" spans="1:19" ht="16.5" customHeight="1">
      <c r="A51" s="1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101"/>
    </row>
    <row r="52" spans="1:19" ht="16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</sheetData>
  <sheetProtection selectLockedCells="1" selectUnlockedCells="1"/>
  <mergeCells count="29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A9:E9"/>
    <mergeCell ref="F9:S9"/>
    <mergeCell ref="A10:E10"/>
    <mergeCell ref="F10:S10"/>
    <mergeCell ref="A11:E11"/>
    <mergeCell ref="F11:S11"/>
    <mergeCell ref="A12:E12"/>
    <mergeCell ref="F12:S12"/>
    <mergeCell ref="A13:E13"/>
    <mergeCell ref="F13:S13"/>
    <mergeCell ref="A14:E14"/>
    <mergeCell ref="F14:S14"/>
    <mergeCell ref="A15:E15"/>
    <mergeCell ref="F15:S15"/>
    <mergeCell ref="A16:E16"/>
    <mergeCell ref="F16:S16"/>
    <mergeCell ref="A17:E17"/>
    <mergeCell ref="F17:S17"/>
    <mergeCell ref="A18:E18"/>
    <mergeCell ref="F18:S18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portrait" paperSize="9" scale="97"/>
  <headerFooter alignWithMargins="0"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3" sqref="A3:E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3" sqref="A3:E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workbookViewId="0" topLeftCell="A1">
      <selection activeCell="V27" sqref="V27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 customHeight="1">
      <c r="A1" s="6" t="s">
        <v>5</v>
      </c>
      <c r="B1" s="6"/>
      <c r="C1" s="6"/>
      <c r="D1" s="7" t="s">
        <v>6</v>
      </c>
      <c r="E1" s="7"/>
      <c r="F1" s="7"/>
      <c r="G1" s="7"/>
      <c r="H1" s="7"/>
      <c r="I1" s="7"/>
      <c r="J1" s="8" t="s">
        <v>7</v>
      </c>
      <c r="K1" s="8"/>
      <c r="L1" s="8"/>
      <c r="M1" s="8"/>
      <c r="N1" s="8"/>
      <c r="O1" s="8"/>
      <c r="P1" s="9" t="s">
        <v>8</v>
      </c>
      <c r="Q1" s="9"/>
      <c r="R1" s="10">
        <v>62038</v>
      </c>
      <c r="S1" s="10"/>
    </row>
    <row r="2" spans="1:19" ht="12.75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11" t="s">
        <v>9</v>
      </c>
      <c r="Q2" s="11"/>
      <c r="R2" s="12">
        <f>N27</f>
        <v>2020</v>
      </c>
      <c r="S2" s="12"/>
    </row>
    <row r="3" spans="1:19" ht="12.75">
      <c r="A3" s="13" t="s">
        <v>10</v>
      </c>
      <c r="B3" s="14"/>
      <c r="C3" s="14"/>
      <c r="D3" s="14"/>
      <c r="E3" s="14"/>
      <c r="F3" s="15"/>
      <c r="G3" s="15"/>
      <c r="H3" s="16"/>
      <c r="I3" s="16"/>
      <c r="J3" s="17"/>
      <c r="K3" s="17"/>
      <c r="L3" s="17"/>
      <c r="M3" s="17"/>
      <c r="N3" s="16"/>
      <c r="O3" s="16"/>
      <c r="P3" s="18" t="s">
        <v>11</v>
      </c>
      <c r="Q3" s="18"/>
      <c r="R3" s="19">
        <v>1</v>
      </c>
      <c r="S3" s="19"/>
    </row>
    <row r="4" spans="1:19" ht="13.5" customHeight="1">
      <c r="A4" s="13"/>
      <c r="B4" s="14"/>
      <c r="C4" s="14"/>
      <c r="D4" s="14"/>
      <c r="E4" s="14"/>
      <c r="F4" s="17"/>
      <c r="G4" s="17"/>
      <c r="H4" s="16"/>
      <c r="I4" s="16"/>
      <c r="J4" s="17"/>
      <c r="K4" s="17"/>
      <c r="L4" s="17"/>
      <c r="M4" s="17"/>
      <c r="N4" s="16"/>
      <c r="O4" s="16"/>
      <c r="P4" s="20"/>
      <c r="Q4" s="20"/>
      <c r="R4" s="21"/>
      <c r="S4" s="21"/>
    </row>
    <row r="5" spans="1:19" ht="13.5" customHeight="1">
      <c r="A5" s="22"/>
      <c r="B5" s="23"/>
      <c r="C5" s="23"/>
      <c r="D5" s="23"/>
      <c r="E5" s="23"/>
      <c r="F5" s="24"/>
      <c r="G5" s="24"/>
      <c r="H5" s="23"/>
      <c r="I5" s="23"/>
      <c r="J5" s="24"/>
      <c r="K5" s="24"/>
      <c r="L5" s="24"/>
      <c r="M5" s="24"/>
      <c r="N5" s="23"/>
      <c r="O5" s="23"/>
      <c r="P5" s="25"/>
      <c r="Q5" s="25"/>
      <c r="R5" s="26"/>
      <c r="S5" s="27"/>
    </row>
    <row r="6" spans="1:19" ht="13.5" customHeight="1">
      <c r="A6" s="28"/>
      <c r="B6" s="29"/>
      <c r="C6" s="29"/>
      <c r="D6" s="29"/>
      <c r="E6" s="29"/>
      <c r="F6" s="30"/>
      <c r="G6" s="30"/>
      <c r="H6" s="29"/>
      <c r="I6" s="29"/>
      <c r="J6" s="30"/>
      <c r="K6" s="30"/>
      <c r="L6" s="30"/>
      <c r="M6" s="30"/>
      <c r="N6" s="29"/>
      <c r="O6" s="29"/>
      <c r="P6" s="31"/>
      <c r="Q6" s="31"/>
      <c r="R6" s="32"/>
      <c r="S6" s="33"/>
    </row>
    <row r="7" spans="1:19" ht="13.5" customHeight="1">
      <c r="A7" s="28"/>
      <c r="B7" s="29"/>
      <c r="C7" s="29"/>
      <c r="D7" s="29"/>
      <c r="E7" s="34" t="s">
        <v>12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1"/>
      <c r="Q7" s="31"/>
      <c r="R7" s="32"/>
      <c r="S7" s="33"/>
    </row>
    <row r="8" spans="1:22" ht="13.5" customHeight="1">
      <c r="A8" s="28"/>
      <c r="B8" s="29"/>
      <c r="C8" s="29"/>
      <c r="D8" s="29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1"/>
      <c r="Q8" s="31"/>
      <c r="R8" s="32"/>
      <c r="S8" s="33"/>
      <c r="V8" s="35"/>
    </row>
    <row r="9" spans="1:19" ht="13.5" customHeight="1">
      <c r="A9" s="28"/>
      <c r="B9" s="29"/>
      <c r="C9" s="29"/>
      <c r="D9" s="29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1"/>
      <c r="Q9" s="31"/>
      <c r="R9" s="32"/>
      <c r="S9" s="33"/>
    </row>
    <row r="10" spans="1:19" ht="13.5" customHeight="1">
      <c r="A10" s="28"/>
      <c r="B10" s="29"/>
      <c r="C10" s="29"/>
      <c r="D10" s="2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1"/>
      <c r="Q10" s="31"/>
      <c r="R10" s="32"/>
      <c r="S10" s="33"/>
    </row>
    <row r="11" spans="1:21" ht="13.5" customHeight="1">
      <c r="A11" s="28"/>
      <c r="B11" s="29"/>
      <c r="C11" s="29"/>
      <c r="D11" s="29"/>
      <c r="E11" s="36" t="s">
        <v>13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1"/>
      <c r="Q11" s="31"/>
      <c r="R11" s="32"/>
      <c r="S11" s="33"/>
      <c r="U11" s="37"/>
    </row>
    <row r="12" spans="1:19" ht="13.5" customHeight="1">
      <c r="A12" s="28"/>
      <c r="B12" s="29"/>
      <c r="C12" s="29"/>
      <c r="D12" s="29"/>
      <c r="E12" s="29"/>
      <c r="F12" s="30"/>
      <c r="G12" s="30"/>
      <c r="H12" s="29"/>
      <c r="I12" s="29"/>
      <c r="J12" s="30"/>
      <c r="K12" s="30"/>
      <c r="L12" s="30"/>
      <c r="M12" s="30"/>
      <c r="N12" s="29"/>
      <c r="O12" s="29"/>
      <c r="P12" s="31"/>
      <c r="Q12" s="31"/>
      <c r="R12" s="32"/>
      <c r="S12" s="33"/>
    </row>
    <row r="13" spans="1:19" ht="13.5" customHeight="1">
      <c r="A13" s="28"/>
      <c r="B13" s="29"/>
      <c r="C13" s="29"/>
      <c r="D13" s="29"/>
      <c r="E13" s="29"/>
      <c r="F13" s="30"/>
      <c r="G13" s="30"/>
      <c r="H13" s="29"/>
      <c r="I13" s="29"/>
      <c r="J13" s="30"/>
      <c r="K13" s="30"/>
      <c r="L13" s="30"/>
      <c r="M13" s="30"/>
      <c r="N13" s="29"/>
      <c r="O13" s="29"/>
      <c r="P13" s="31"/>
      <c r="Q13" s="31"/>
      <c r="R13" s="32"/>
      <c r="S13" s="33"/>
    </row>
    <row r="14" spans="1:19" ht="13.5" customHeight="1">
      <c r="A14" s="38"/>
      <c r="B14" s="39"/>
      <c r="C14" s="39"/>
      <c r="D14" s="39"/>
      <c r="E14" s="39"/>
      <c r="F14" s="40"/>
      <c r="G14" s="40"/>
      <c r="H14" s="39"/>
      <c r="I14" s="39"/>
      <c r="J14" s="40"/>
      <c r="K14" s="40"/>
      <c r="L14" s="40"/>
      <c r="M14" s="40"/>
      <c r="N14" s="39"/>
      <c r="O14" s="39"/>
      <c r="P14" s="41"/>
      <c r="Q14" s="41"/>
      <c r="R14" s="42"/>
      <c r="S14" s="43"/>
    </row>
    <row r="15" spans="1:7" ht="13.5" customHeight="1">
      <c r="A15" s="44"/>
      <c r="B15" s="44"/>
      <c r="C15" s="44"/>
      <c r="D15" s="44"/>
      <c r="E15" s="44"/>
      <c r="F15" s="44"/>
      <c r="G15" s="44"/>
    </row>
    <row r="16" spans="1:19" ht="12.75" customHeight="1">
      <c r="A16" s="45"/>
      <c r="B16" s="46"/>
      <c r="C16" s="46"/>
      <c r="D16" s="46"/>
      <c r="E16" s="46"/>
      <c r="F16" s="46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19" ht="15.75" customHeight="1">
      <c r="A17" s="49" t="s">
        <v>14</v>
      </c>
      <c r="B17" s="49"/>
      <c r="C17" s="49"/>
      <c r="D17" s="49"/>
      <c r="E17" s="49"/>
      <c r="F17" s="49"/>
      <c r="G17" s="49"/>
      <c r="H17" s="50" t="s">
        <v>7</v>
      </c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2"/>
    </row>
    <row r="18" spans="1:19" ht="15.75" customHeight="1">
      <c r="A18" s="49"/>
      <c r="B18" s="53"/>
      <c r="C18" s="54"/>
      <c r="D18" s="54"/>
      <c r="E18" s="54"/>
      <c r="F18" s="54"/>
      <c r="G18" s="51"/>
      <c r="H18" s="51"/>
      <c r="I18" s="51"/>
      <c r="J18" s="51"/>
      <c r="K18" s="51"/>
      <c r="L18" s="51"/>
      <c r="M18" s="54"/>
      <c r="N18" s="54"/>
      <c r="O18" s="54"/>
      <c r="P18" s="54"/>
      <c r="Q18" s="51"/>
      <c r="R18" s="51"/>
      <c r="S18" s="52"/>
    </row>
    <row r="19" spans="1:19" ht="15.75" customHeight="1">
      <c r="A19" s="49" t="s">
        <v>15</v>
      </c>
      <c r="B19" s="49"/>
      <c r="C19" s="49"/>
      <c r="D19" s="49"/>
      <c r="E19" s="49"/>
      <c r="F19" s="49"/>
      <c r="G19" s="49"/>
      <c r="H19" s="55" t="s">
        <v>16</v>
      </c>
      <c r="I19" s="55"/>
      <c r="J19" s="55"/>
      <c r="K19" s="55"/>
      <c r="L19" s="55"/>
      <c r="M19" s="55"/>
      <c r="N19" s="55"/>
      <c r="O19" s="55"/>
      <c r="P19" s="55"/>
      <c r="Q19" s="55"/>
      <c r="R19" s="51"/>
      <c r="S19" s="52"/>
    </row>
    <row r="20" spans="1:19" ht="15.75" customHeight="1">
      <c r="A20" s="56"/>
      <c r="B20" s="51"/>
      <c r="C20" s="51"/>
      <c r="D20" s="51"/>
      <c r="E20" s="51"/>
      <c r="F20" s="51"/>
      <c r="G20" s="51"/>
      <c r="H20" s="57" t="s">
        <v>17</v>
      </c>
      <c r="I20" s="57"/>
      <c r="J20" s="57"/>
      <c r="K20" s="57"/>
      <c r="L20" s="57"/>
      <c r="M20" s="57"/>
      <c r="N20" s="57"/>
      <c r="O20" s="57"/>
      <c r="P20" s="57"/>
      <c r="Q20" s="57"/>
      <c r="R20" s="51"/>
      <c r="S20" s="52"/>
    </row>
    <row r="21" spans="1:19" ht="15.75" customHeight="1">
      <c r="A21" s="56"/>
      <c r="B21" s="51"/>
      <c r="C21" s="51"/>
      <c r="D21" s="51"/>
      <c r="E21" s="51"/>
      <c r="F21" s="51"/>
      <c r="G21" s="54"/>
      <c r="H21" s="58" t="s">
        <v>18</v>
      </c>
      <c r="I21" s="58"/>
      <c r="J21" s="58"/>
      <c r="K21" s="58"/>
      <c r="L21" s="58"/>
      <c r="M21" s="58"/>
      <c r="N21" s="58"/>
      <c r="O21" s="58"/>
      <c r="P21" s="58"/>
      <c r="Q21" s="58"/>
      <c r="R21" s="51"/>
      <c r="S21" s="52"/>
    </row>
    <row r="22" spans="1:19" ht="15.75" customHeight="1">
      <c r="A22" s="56"/>
      <c r="B22" s="51"/>
      <c r="C22" s="51"/>
      <c r="D22" s="51"/>
      <c r="E22" s="51"/>
      <c r="F22" s="51"/>
      <c r="G22" s="54"/>
      <c r="H22" s="54"/>
      <c r="I22" s="54"/>
      <c r="J22" s="54"/>
      <c r="K22" s="54"/>
      <c r="L22" s="51"/>
      <c r="M22" s="51"/>
      <c r="N22" s="51"/>
      <c r="O22" s="51"/>
      <c r="P22" s="51"/>
      <c r="Q22" s="59"/>
      <c r="R22" s="60"/>
      <c r="S22" s="52"/>
    </row>
    <row r="23" spans="1:19" ht="15.75" customHeight="1">
      <c r="A23" s="61" t="s">
        <v>19</v>
      </c>
      <c r="B23" s="61"/>
      <c r="C23" s="61"/>
      <c r="D23" s="61"/>
      <c r="E23" s="61"/>
      <c r="F23" s="61"/>
      <c r="G23" s="61"/>
      <c r="H23" s="62" t="s">
        <v>20</v>
      </c>
      <c r="I23" s="62"/>
      <c r="J23" s="62"/>
      <c r="K23" s="54"/>
      <c r="L23" s="51"/>
      <c r="M23" s="51"/>
      <c r="N23" s="51"/>
      <c r="O23" s="51"/>
      <c r="P23" s="51"/>
      <c r="Q23" s="59"/>
      <c r="R23" s="60"/>
      <c r="S23" s="52"/>
    </row>
    <row r="24" spans="1:19" ht="15.75" customHeight="1">
      <c r="A24" s="56"/>
      <c r="B24" s="63"/>
      <c r="C24" s="63"/>
      <c r="D24" s="63"/>
      <c r="E24" s="63"/>
      <c r="F24" s="51"/>
      <c r="G24" s="54"/>
      <c r="H24" s="54"/>
      <c r="I24" s="54"/>
      <c r="J24" s="54"/>
      <c r="K24" s="54"/>
      <c r="L24" s="51"/>
      <c r="M24" s="51"/>
      <c r="N24" s="51"/>
      <c r="O24" s="51"/>
      <c r="P24" s="51"/>
      <c r="Q24" s="59"/>
      <c r="R24" s="60"/>
      <c r="S24" s="52"/>
    </row>
    <row r="25" spans="1:19" ht="15.75" customHeight="1">
      <c r="A25" s="64" t="s">
        <v>21</v>
      </c>
      <c r="B25" s="64"/>
      <c r="C25" s="64"/>
      <c r="D25" s="64"/>
      <c r="E25" s="64"/>
      <c r="F25" s="64"/>
      <c r="G25" s="64"/>
      <c r="H25" s="62" t="s">
        <v>22</v>
      </c>
      <c r="I25" s="62"/>
      <c r="J25" s="62"/>
      <c r="K25" s="54"/>
      <c r="L25" s="51"/>
      <c r="M25" s="51"/>
      <c r="N25" s="51"/>
      <c r="O25" s="51"/>
      <c r="P25" s="51"/>
      <c r="Q25" s="59"/>
      <c r="R25" s="60"/>
      <c r="S25" s="52"/>
    </row>
    <row r="26" spans="1:19" ht="15.75" customHeight="1">
      <c r="A26" s="56"/>
      <c r="B26" s="51"/>
      <c r="C26" s="51"/>
      <c r="D26" s="51"/>
      <c r="E26" s="51"/>
      <c r="F26" s="51"/>
      <c r="G26" s="65"/>
      <c r="H26" s="54"/>
      <c r="I26" s="54"/>
      <c r="J26" s="54"/>
      <c r="K26" s="54"/>
      <c r="L26" s="51"/>
      <c r="M26" s="51"/>
      <c r="N26" s="51"/>
      <c r="O26" s="51"/>
      <c r="P26" s="51"/>
      <c r="Q26" s="51"/>
      <c r="R26" s="51"/>
      <c r="S26" s="52"/>
    </row>
    <row r="27" spans="1:19" ht="16.5" customHeight="1">
      <c r="A27" s="49" t="s">
        <v>23</v>
      </c>
      <c r="B27" s="49"/>
      <c r="C27" s="49"/>
      <c r="D27" s="49"/>
      <c r="E27" s="49"/>
      <c r="F27" s="49"/>
      <c r="G27" s="49"/>
      <c r="H27" s="66" t="s">
        <v>24</v>
      </c>
      <c r="I27" s="66"/>
      <c r="J27" s="66"/>
      <c r="K27" s="67"/>
      <c r="L27" s="67" t="s">
        <v>9</v>
      </c>
      <c r="M27" s="67"/>
      <c r="N27" s="68">
        <v>2020</v>
      </c>
      <c r="O27" s="67"/>
      <c r="P27" s="67"/>
      <c r="Q27" s="67"/>
      <c r="R27" s="51"/>
      <c r="S27" s="52"/>
    </row>
    <row r="28" spans="1:19" ht="16.5" customHeight="1">
      <c r="A28" s="56"/>
      <c r="B28" s="51"/>
      <c r="C28" s="51"/>
      <c r="D28" s="51"/>
      <c r="E28" s="51"/>
      <c r="F28" s="51"/>
      <c r="G28" s="65"/>
      <c r="H28" s="54"/>
      <c r="I28" s="54"/>
      <c r="J28" s="54"/>
      <c r="K28" s="54"/>
      <c r="L28" s="51"/>
      <c r="M28" s="51"/>
      <c r="N28" s="51"/>
      <c r="O28" s="51"/>
      <c r="P28" s="51"/>
      <c r="Q28" s="51"/>
      <c r="R28" s="51"/>
      <c r="S28" s="52"/>
    </row>
    <row r="29" spans="1:19" ht="16.5" customHeight="1">
      <c r="A29" s="69" t="s">
        <v>25</v>
      </c>
      <c r="B29" s="69"/>
      <c r="C29" s="69"/>
      <c r="D29" s="69"/>
      <c r="E29" s="69"/>
      <c r="F29" s="69"/>
      <c r="G29" s="69"/>
      <c r="H29" s="70" t="s">
        <v>26</v>
      </c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72"/>
    </row>
    <row r="30" spans="1:19" ht="16.5" customHeight="1">
      <c r="A30" s="49" t="s">
        <v>27</v>
      </c>
      <c r="B30" s="49"/>
      <c r="C30" s="49"/>
      <c r="D30" s="49"/>
      <c r="E30" s="49"/>
      <c r="F30" s="49"/>
      <c r="G30" s="49"/>
      <c r="H30" s="73" t="s">
        <v>28</v>
      </c>
      <c r="I30" s="73"/>
      <c r="J30" s="73"/>
      <c r="K30" s="73"/>
      <c r="L30" s="73"/>
      <c r="M30" s="73"/>
      <c r="N30" s="73"/>
      <c r="O30" s="73"/>
      <c r="P30" s="73"/>
      <c r="Q30" s="73"/>
      <c r="R30" s="51"/>
      <c r="S30" s="52"/>
    </row>
    <row r="31" spans="1:19" ht="16.5" customHeight="1">
      <c r="A31" s="49" t="s">
        <v>29</v>
      </c>
      <c r="B31" s="49"/>
      <c r="C31" s="49"/>
      <c r="D31" s="49"/>
      <c r="E31" s="49"/>
      <c r="F31" s="49"/>
      <c r="G31" s="49"/>
      <c r="H31" s="74" t="s">
        <v>30</v>
      </c>
      <c r="I31" s="74"/>
      <c r="J31" s="74"/>
      <c r="K31" s="74"/>
      <c r="L31" s="74"/>
      <c r="M31" s="74"/>
      <c r="N31" s="74"/>
      <c r="O31" s="74"/>
      <c r="P31" s="74"/>
      <c r="Q31" s="74"/>
      <c r="R31" s="51"/>
      <c r="S31" s="52"/>
    </row>
    <row r="32" spans="1:19" ht="16.5" customHeight="1">
      <c r="A32" s="49" t="s">
        <v>31</v>
      </c>
      <c r="B32" s="49"/>
      <c r="C32" s="49"/>
      <c r="D32" s="49"/>
      <c r="E32" s="49"/>
      <c r="F32" s="49"/>
      <c r="G32" s="49"/>
      <c r="H32" s="67" t="s">
        <v>32</v>
      </c>
      <c r="I32" s="67"/>
      <c r="J32" s="67"/>
      <c r="K32" s="67"/>
      <c r="L32" s="67"/>
      <c r="M32" s="67"/>
      <c r="N32" s="67"/>
      <c r="O32" s="67"/>
      <c r="P32" s="67"/>
      <c r="Q32" s="67"/>
      <c r="R32" s="51"/>
      <c r="S32" s="52"/>
    </row>
    <row r="33" spans="1:19" ht="16.5" customHeight="1">
      <c r="A33" s="56"/>
      <c r="B33" s="51"/>
      <c r="C33" s="51"/>
      <c r="D33" s="51"/>
      <c r="E33" s="51"/>
      <c r="F33" s="51"/>
      <c r="G33" s="51"/>
      <c r="H33" s="51"/>
      <c r="I33" s="65"/>
      <c r="J33" s="54"/>
      <c r="K33" s="54"/>
      <c r="L33" s="54"/>
      <c r="M33" s="54"/>
      <c r="N33" s="51"/>
      <c r="O33" s="51"/>
      <c r="P33" s="51"/>
      <c r="Q33" s="51"/>
      <c r="R33" s="51"/>
      <c r="S33" s="52"/>
    </row>
    <row r="34" spans="1:19" ht="16.5" customHeight="1">
      <c r="A34" s="69" t="s">
        <v>33</v>
      </c>
      <c r="B34" s="69"/>
      <c r="C34" s="69"/>
      <c r="D34" s="69"/>
      <c r="E34" s="69"/>
      <c r="F34" s="69"/>
      <c r="G34" s="69"/>
      <c r="H34" s="70" t="s">
        <v>34</v>
      </c>
      <c r="I34" s="75"/>
      <c r="J34" s="70"/>
      <c r="K34" s="75"/>
      <c r="L34" s="75"/>
      <c r="M34" s="75"/>
      <c r="N34" s="75"/>
      <c r="O34" s="75"/>
      <c r="P34" s="75"/>
      <c r="Q34" s="75"/>
      <c r="R34" s="71"/>
      <c r="S34" s="72"/>
    </row>
    <row r="35" spans="1:19" ht="16.5" customHeight="1">
      <c r="A35" s="76" t="s">
        <v>27</v>
      </c>
      <c r="B35" s="76"/>
      <c r="C35" s="76"/>
      <c r="D35" s="76"/>
      <c r="E35" s="76"/>
      <c r="F35" s="76"/>
      <c r="G35" s="76"/>
      <c r="H35" s="77" t="s">
        <v>35</v>
      </c>
      <c r="I35" s="77"/>
      <c r="J35" s="77"/>
      <c r="K35" s="77"/>
      <c r="L35" s="77"/>
      <c r="M35" s="77"/>
      <c r="N35" s="77"/>
      <c r="O35" s="77"/>
      <c r="P35" s="77"/>
      <c r="Q35" s="77"/>
      <c r="R35" s="47"/>
      <c r="S35" s="48"/>
    </row>
    <row r="36" spans="1:19" ht="16.5" customHeight="1">
      <c r="A36" s="49" t="s">
        <v>29</v>
      </c>
      <c r="B36" s="49"/>
      <c r="C36" s="49"/>
      <c r="D36" s="49"/>
      <c r="E36" s="49"/>
      <c r="F36" s="49"/>
      <c r="G36" s="49"/>
      <c r="H36" s="74" t="s">
        <v>30</v>
      </c>
      <c r="I36" s="74"/>
      <c r="J36" s="74"/>
      <c r="K36" s="74"/>
      <c r="L36" s="74"/>
      <c r="M36" s="74"/>
      <c r="N36" s="74"/>
      <c r="O36" s="74"/>
      <c r="P36" s="74"/>
      <c r="Q36" s="74"/>
      <c r="R36" s="51"/>
      <c r="S36" s="52"/>
    </row>
    <row r="37" spans="1:19" ht="16.5" customHeight="1">
      <c r="A37" s="49" t="s">
        <v>31</v>
      </c>
      <c r="B37" s="49"/>
      <c r="C37" s="49"/>
      <c r="D37" s="49"/>
      <c r="E37" s="49"/>
      <c r="F37" s="49"/>
      <c r="G37" s="49"/>
      <c r="H37" s="67" t="s">
        <v>36</v>
      </c>
      <c r="I37" s="67"/>
      <c r="J37" s="67"/>
      <c r="K37" s="67"/>
      <c r="L37" s="67"/>
      <c r="M37" s="67"/>
      <c r="N37" s="67"/>
      <c r="O37" s="67"/>
      <c r="P37" s="67"/>
      <c r="Q37" s="67"/>
      <c r="R37" s="51"/>
      <c r="S37" s="52"/>
    </row>
    <row r="38" spans="1:19" ht="12.75" customHeight="1">
      <c r="A38" s="78"/>
      <c r="B38" s="79"/>
      <c r="C38" s="79"/>
      <c r="D38" s="79"/>
      <c r="E38" s="79"/>
      <c r="F38" s="79"/>
      <c r="G38" s="80"/>
      <c r="H38" s="81"/>
      <c r="I38" s="81"/>
      <c r="J38" s="81"/>
      <c r="K38" s="81"/>
      <c r="L38" s="79"/>
      <c r="M38" s="79"/>
      <c r="N38" s="79"/>
      <c r="O38" s="79"/>
      <c r="P38" s="79"/>
      <c r="Q38" s="79"/>
      <c r="R38" s="79"/>
      <c r="S38" s="82"/>
    </row>
  </sheetData>
  <sheetProtection selectLockedCells="1" selectUnlockedCells="1"/>
  <mergeCells count="39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E7:O10"/>
    <mergeCell ref="E11:O11"/>
    <mergeCell ref="A15:G15"/>
    <mergeCell ref="A17:G17"/>
    <mergeCell ref="H17:Q17"/>
    <mergeCell ref="A19:G19"/>
    <mergeCell ref="H19:Q19"/>
    <mergeCell ref="H20:Q20"/>
    <mergeCell ref="H21:Q21"/>
    <mergeCell ref="A23:G23"/>
    <mergeCell ref="H23:J23"/>
    <mergeCell ref="A25:G25"/>
    <mergeCell ref="H25:J25"/>
    <mergeCell ref="A27:G27"/>
    <mergeCell ref="H27:J27"/>
    <mergeCell ref="A29:G29"/>
    <mergeCell ref="H29:Q29"/>
    <mergeCell ref="A30:G30"/>
    <mergeCell ref="H30:Q30"/>
    <mergeCell ref="A31:G31"/>
    <mergeCell ref="H31:Q31"/>
    <mergeCell ref="A32:G32"/>
    <mergeCell ref="H32:Q32"/>
    <mergeCell ref="A34:G34"/>
    <mergeCell ref="A35:G35"/>
    <mergeCell ref="H35:Q35"/>
    <mergeCell ref="A36:G36"/>
    <mergeCell ref="H36:Q36"/>
    <mergeCell ref="A37:G37"/>
    <mergeCell ref="H37:Q37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tabSelected="1" workbookViewId="0" topLeftCell="A1">
      <selection activeCell="H9" sqref="H9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6" t="str">
        <f>Coordonnées!A1</f>
        <v>Synthèse du Budget</v>
      </c>
      <c r="B1" s="6"/>
      <c r="C1" s="6"/>
      <c r="D1" s="7" t="str">
        <f>Coordonnées!D1</f>
        <v>Administration communale de :</v>
      </c>
      <c r="E1" s="7"/>
      <c r="F1" s="7"/>
      <c r="G1" s="7"/>
      <c r="H1" s="7"/>
      <c r="I1" s="7"/>
      <c r="J1" s="8" t="str">
        <f>Coordonnées!J1</f>
        <v>FLERON</v>
      </c>
      <c r="K1" s="8"/>
      <c r="L1" s="8"/>
      <c r="M1" s="8"/>
      <c r="N1" s="8"/>
      <c r="O1" s="8"/>
      <c r="P1" s="9" t="str">
        <f>Coordonnées!P1</f>
        <v>Code INS</v>
      </c>
      <c r="Q1" s="9"/>
      <c r="R1" s="83">
        <f>Coordonnées!R1</f>
        <v>62038</v>
      </c>
      <c r="S1" s="83"/>
    </row>
    <row r="2" spans="1:19" ht="12.75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11" t="str">
        <f>Coordonnées!P2</f>
        <v>Exercice:</v>
      </c>
      <c r="Q2" s="11"/>
      <c r="R2" s="12">
        <f>Coordonnées!R2</f>
        <v>2020</v>
      </c>
      <c r="S2" s="12"/>
    </row>
    <row r="3" spans="1:19" ht="12.75">
      <c r="A3" s="13" t="str">
        <f>Coordonnées!A3</f>
        <v>Modèle officiel généré par l'application eComptes © SPW.INTERIEUR &amp; ACTION SOCIALE</v>
      </c>
      <c r="B3" s="14"/>
      <c r="C3" s="14"/>
      <c r="D3" s="14"/>
      <c r="E3" s="14"/>
      <c r="F3" s="15"/>
      <c r="G3" s="15"/>
      <c r="H3" s="16"/>
      <c r="I3" s="16"/>
      <c r="J3" s="17"/>
      <c r="K3" s="17"/>
      <c r="L3" s="17"/>
      <c r="M3" s="17"/>
      <c r="N3" s="16"/>
      <c r="O3" s="16"/>
      <c r="P3" s="18" t="str">
        <f>Coordonnées!P3</f>
        <v>Version:</v>
      </c>
      <c r="Q3" s="18"/>
      <c r="R3" s="19">
        <f>Coordonnées!R3</f>
        <v>1</v>
      </c>
      <c r="S3" s="19"/>
    </row>
    <row r="4" spans="1:19" ht="12.75" customHeight="1">
      <c r="A4" s="84"/>
      <c r="B4" s="84"/>
      <c r="C4" s="84"/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2.75" customHeight="1">
      <c r="A5" s="86"/>
      <c r="B5" s="87"/>
      <c r="C5" s="88"/>
      <c r="D5" s="88"/>
      <c r="E5" s="88"/>
      <c r="F5" s="54"/>
      <c r="G5" s="54"/>
      <c r="H5" s="54"/>
      <c r="I5" s="54"/>
      <c r="J5" s="89"/>
      <c r="K5" s="89"/>
      <c r="L5" s="89"/>
      <c r="M5" s="89"/>
      <c r="N5" s="89"/>
      <c r="O5" s="89"/>
      <c r="P5" s="89"/>
      <c r="Q5" s="89"/>
      <c r="R5" s="85"/>
      <c r="S5" s="85"/>
    </row>
    <row r="6" spans="1:22" ht="18" customHeight="1">
      <c r="A6" s="88"/>
      <c r="B6" s="88"/>
      <c r="C6" s="88"/>
      <c r="D6" s="88"/>
      <c r="E6" s="88"/>
      <c r="F6" s="54"/>
      <c r="G6" s="90"/>
      <c r="H6" s="91" t="s">
        <v>37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2" ht="18" customHeight="1">
      <c r="A7" s="92"/>
      <c r="B7" s="93"/>
      <c r="C7" s="93"/>
      <c r="D7" s="93"/>
      <c r="E7" s="93"/>
      <c r="F7" s="93"/>
      <c r="G7" s="93"/>
      <c r="H7" s="94" t="str">
        <f>Coordonnées!$H$27</f>
        <v>Budget</v>
      </c>
      <c r="I7" s="94"/>
      <c r="J7" s="94"/>
      <c r="K7" s="94" t="str">
        <f>Coordonnées!$H$27</f>
        <v>Budget</v>
      </c>
      <c r="L7" s="94"/>
      <c r="M7" s="94"/>
      <c r="N7" s="94" t="str">
        <f>Coordonnées!$H$27</f>
        <v>Budget</v>
      </c>
      <c r="O7" s="94"/>
      <c r="P7" s="94"/>
      <c r="Q7" s="94" t="str">
        <f>Coordonnées!$H$27</f>
        <v>Budget</v>
      </c>
      <c r="R7" s="94"/>
      <c r="S7" s="94"/>
      <c r="T7" s="94" t="str">
        <f>Coordonnées!$H$27</f>
        <v>Budget</v>
      </c>
      <c r="U7" s="94"/>
      <c r="V7" s="94"/>
    </row>
    <row r="8" spans="1:22" ht="18" customHeight="1">
      <c r="A8" s="95" t="s">
        <v>38</v>
      </c>
      <c r="B8" s="95"/>
      <c r="C8" s="95"/>
      <c r="D8" s="95"/>
      <c r="E8" s="95"/>
      <c r="F8" s="95"/>
      <c r="G8" s="95"/>
      <c r="H8" s="96">
        <f>K8-1</f>
        <v>2016</v>
      </c>
      <c r="I8" s="96"/>
      <c r="J8" s="96"/>
      <c r="K8" s="96">
        <f>N8-1</f>
        <v>2017</v>
      </c>
      <c r="L8" s="96"/>
      <c r="M8" s="96"/>
      <c r="N8" s="96">
        <f>Q8-1</f>
        <v>2018</v>
      </c>
      <c r="O8" s="96"/>
      <c r="P8" s="96"/>
      <c r="Q8" s="96">
        <f>T8-1</f>
        <v>2019</v>
      </c>
      <c r="R8" s="96"/>
      <c r="S8" s="96"/>
      <c r="T8" s="96">
        <f>R2</f>
        <v>2020</v>
      </c>
      <c r="U8" s="96"/>
      <c r="V8" s="96"/>
    </row>
    <row r="9" spans="1:22" ht="18" customHeight="1">
      <c r="A9" s="97" t="s">
        <v>39</v>
      </c>
      <c r="B9" s="97"/>
      <c r="C9" s="97"/>
      <c r="D9" s="97"/>
      <c r="E9" s="97"/>
      <c r="F9" s="97"/>
      <c r="G9" s="97"/>
      <c r="H9" s="98">
        <f>'Ordinaire GE'!H26-'Ordinaire GE'!H15</f>
        <v>20550.199999999255</v>
      </c>
      <c r="I9" s="98"/>
      <c r="J9" s="98"/>
      <c r="K9" s="98">
        <f>'Ordinaire GE'!K26-'Ordinaire GE'!K15</f>
        <v>132384.35000000522</v>
      </c>
      <c r="L9" s="98"/>
      <c r="M9" s="98"/>
      <c r="N9" s="98">
        <f>'Ordinaire GE'!N26-'Ordinaire GE'!N15</f>
        <v>169256.44000000134</v>
      </c>
      <c r="O9" s="98"/>
      <c r="P9" s="98"/>
      <c r="Q9" s="98">
        <f>'Ordinaire GE'!Q26-'Ordinaire GE'!Q15</f>
        <v>410047.1799999997</v>
      </c>
      <c r="R9" s="98"/>
      <c r="S9" s="98"/>
      <c r="T9" s="98">
        <f>'Ordinaire GE'!T26-'Ordinaire GE'!T15</f>
        <v>78441.02000000328</v>
      </c>
      <c r="U9" s="98"/>
      <c r="V9" s="98"/>
    </row>
    <row r="10" spans="1:22" ht="30" customHeight="1">
      <c r="A10" s="99" t="s">
        <v>40</v>
      </c>
      <c r="B10" s="99"/>
      <c r="C10" s="99"/>
      <c r="D10" s="99"/>
      <c r="E10" s="99"/>
      <c r="F10" s="99"/>
      <c r="G10" s="99"/>
      <c r="H10" s="100">
        <f>'Ordinaire GE'!H29-'Ordinaire GE'!H18</f>
        <v>909592.3200000003</v>
      </c>
      <c r="I10" s="100"/>
      <c r="J10" s="100"/>
      <c r="K10" s="100">
        <f>'Ordinaire GE'!K29-'Ordinaire GE'!K18</f>
        <v>1688856.9900000058</v>
      </c>
      <c r="L10" s="100"/>
      <c r="M10" s="100"/>
      <c r="N10" s="100">
        <f>'Ordinaire GE'!N29-'Ordinaire GE'!N18</f>
        <v>1674156.1300000027</v>
      </c>
      <c r="O10" s="100"/>
      <c r="P10" s="100"/>
      <c r="Q10" s="100">
        <f>'Ordinaire GE'!Q29-'Ordinaire GE'!Q18</f>
        <v>1622487.8500000015</v>
      </c>
      <c r="R10" s="100"/>
      <c r="S10" s="100"/>
      <c r="T10" s="100">
        <f>'Ordinaire GE'!T29-'Ordinaire GE'!T18</f>
        <v>1777520.5300000012</v>
      </c>
      <c r="U10" s="100"/>
      <c r="V10" s="100"/>
    </row>
    <row r="11" spans="1:19" ht="16.5" customHeight="1">
      <c r="A11" s="101" t="s">
        <v>41</v>
      </c>
      <c r="B11" s="93"/>
      <c r="C11" s="93"/>
      <c r="D11" s="93"/>
      <c r="E11" s="93"/>
      <c r="F11" s="93"/>
      <c r="G11" s="93"/>
      <c r="H11" s="102"/>
      <c r="I11" s="102"/>
      <c r="J11" s="102"/>
      <c r="K11" s="102"/>
      <c r="L11" s="103"/>
      <c r="M11" s="103"/>
      <c r="N11" s="103"/>
      <c r="O11" s="103"/>
      <c r="P11" s="103"/>
      <c r="Q11" s="103"/>
      <c r="R11" s="104"/>
      <c r="S11" s="104"/>
    </row>
    <row r="12" spans="1:23" ht="16.5" customHeight="1">
      <c r="A12" s="105"/>
      <c r="B12" s="105"/>
      <c r="C12" s="105"/>
      <c r="D12" s="105"/>
      <c r="E12" s="105"/>
      <c r="F12" s="106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10"/>
    </row>
    <row r="13" spans="1:23" ht="16.5" customHeight="1">
      <c r="A13" s="103"/>
      <c r="B13" s="111"/>
      <c r="C13" s="111"/>
      <c r="D13" s="111"/>
      <c r="E13" s="111"/>
      <c r="F13" s="111"/>
      <c r="G13" s="111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10"/>
    </row>
    <row r="14" spans="1:23" ht="16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0"/>
    </row>
    <row r="15" spans="1:23" ht="16.5" customHeight="1">
      <c r="A15" s="103"/>
      <c r="B15" s="103"/>
      <c r="C15" s="103"/>
      <c r="D15" s="103"/>
      <c r="E15" s="103"/>
      <c r="F15" s="103"/>
      <c r="G15" s="10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0"/>
    </row>
    <row r="16" spans="1:23" ht="24.75" customHeight="1">
      <c r="A16" s="114"/>
      <c r="B16" s="114"/>
      <c r="C16" s="114"/>
      <c r="D16" s="114"/>
      <c r="E16" s="114"/>
      <c r="F16" s="114"/>
      <c r="G16" s="114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0"/>
    </row>
    <row r="17" spans="1:23" ht="16.5" customHeight="1">
      <c r="A17" s="104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03"/>
      <c r="M17" s="103"/>
      <c r="N17" s="103"/>
      <c r="O17" s="103"/>
      <c r="P17" s="103"/>
      <c r="Q17" s="103"/>
      <c r="R17" s="104"/>
      <c r="S17" s="104"/>
      <c r="T17" s="110"/>
      <c r="U17" s="110"/>
      <c r="V17" s="110"/>
      <c r="W17" s="110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electLockedCells="1" selectUnlockedCells="1"/>
  <mergeCells count="33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A8:G8"/>
    <mergeCell ref="H8:J8"/>
    <mergeCell ref="K8:M8"/>
    <mergeCell ref="N8:P8"/>
    <mergeCell ref="Q8:S8"/>
    <mergeCell ref="T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T1" sqref="T1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6" t="str">
        <f>Coordonnées!A1</f>
        <v>Synthèse du Budget</v>
      </c>
      <c r="B1" s="6"/>
      <c r="C1" s="6"/>
      <c r="D1" s="7" t="str">
        <f>Coordonnées!D1</f>
        <v>Administration communale de :</v>
      </c>
      <c r="E1" s="7"/>
      <c r="F1" s="7"/>
      <c r="G1" s="7"/>
      <c r="H1" s="7"/>
      <c r="I1" s="7"/>
      <c r="J1" s="8" t="str">
        <f>Coordonnées!J1</f>
        <v>FLERON</v>
      </c>
      <c r="K1" s="8"/>
      <c r="L1" s="8"/>
      <c r="M1" s="8"/>
      <c r="N1" s="8"/>
      <c r="O1" s="8"/>
      <c r="P1" s="9" t="str">
        <f>Coordonnées!P1</f>
        <v>Code INS</v>
      </c>
      <c r="Q1" s="9"/>
      <c r="R1" s="83">
        <f>Coordonnées!R1</f>
        <v>62038</v>
      </c>
      <c r="S1" s="83"/>
    </row>
    <row r="2" spans="1:19" ht="12.75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11" t="str">
        <f>Coordonnées!P2</f>
        <v>Exercice:</v>
      </c>
      <c r="Q2" s="11"/>
      <c r="R2" s="12">
        <f>Coordonnées!R2</f>
        <v>2020</v>
      </c>
      <c r="S2" s="12"/>
    </row>
    <row r="3" spans="1:19" ht="12.75">
      <c r="A3" s="13" t="str">
        <f>Coordonnées!A3</f>
        <v>Modèle officiel généré par l'application eComptes © SPW.INTERIEUR &amp; ACTION SOCIALE</v>
      </c>
      <c r="B3" s="14"/>
      <c r="C3" s="14"/>
      <c r="D3" s="14"/>
      <c r="E3" s="14"/>
      <c r="F3" s="15"/>
      <c r="G3" s="15"/>
      <c r="H3" s="16"/>
      <c r="I3" s="16"/>
      <c r="J3" s="17"/>
      <c r="K3" s="17"/>
      <c r="L3" s="17"/>
      <c r="M3" s="17"/>
      <c r="N3" s="16"/>
      <c r="O3" s="16"/>
      <c r="P3" s="18" t="str">
        <f>Coordonnées!P3</f>
        <v>Version:</v>
      </c>
      <c r="Q3" s="18"/>
      <c r="R3" s="19">
        <f>Coordonnées!R3</f>
        <v>1</v>
      </c>
      <c r="S3" s="19"/>
    </row>
    <row r="4" spans="1:19" ht="12.75" customHeight="1">
      <c r="A4" s="84"/>
      <c r="B4" s="84"/>
      <c r="C4" s="84"/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6.5" customHeight="1">
      <c r="A5" s="115"/>
      <c r="B5" s="88"/>
      <c r="C5" s="88"/>
      <c r="D5" s="88"/>
      <c r="E5" s="88"/>
      <c r="L5" s="116"/>
      <c r="M5" s="116"/>
      <c r="N5" s="116"/>
      <c r="O5" s="116"/>
      <c r="P5" s="116"/>
      <c r="Q5" s="116"/>
      <c r="R5" s="117"/>
      <c r="S5" s="117"/>
    </row>
    <row r="6" spans="1:22" ht="18" customHeight="1">
      <c r="A6" s="86"/>
      <c r="B6" s="88"/>
      <c r="C6" s="88"/>
      <c r="D6" s="88"/>
      <c r="E6" s="88"/>
      <c r="H6" s="118" t="s">
        <v>42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8" customHeight="1">
      <c r="A7" s="119"/>
      <c r="B7" s="102"/>
      <c r="C7" s="93"/>
      <c r="D7" s="93"/>
      <c r="E7" s="93"/>
      <c r="F7" s="93"/>
      <c r="G7" s="93"/>
      <c r="H7" s="120" t="str">
        <f>Coordonnées!$H$27</f>
        <v>Budget</v>
      </c>
      <c r="I7" s="120"/>
      <c r="J7" s="120"/>
      <c r="K7" s="120" t="str">
        <f>Coordonnées!$H$27</f>
        <v>Budget</v>
      </c>
      <c r="L7" s="120"/>
      <c r="M7" s="120"/>
      <c r="N7" s="120" t="str">
        <f>Coordonnées!$H$27</f>
        <v>Budget</v>
      </c>
      <c r="O7" s="120"/>
      <c r="P7" s="120"/>
      <c r="Q7" s="120" t="str">
        <f>Coordonnées!$H$27</f>
        <v>Budget</v>
      </c>
      <c r="R7" s="120"/>
      <c r="S7" s="120"/>
      <c r="T7" s="120" t="str">
        <f>Coordonnées!$H$27</f>
        <v>Budget</v>
      </c>
      <c r="U7" s="120"/>
      <c r="V7" s="120"/>
    </row>
    <row r="8" spans="1:22" ht="18" customHeight="1">
      <c r="A8" s="119"/>
      <c r="B8" s="121"/>
      <c r="C8" s="93"/>
      <c r="D8" s="93"/>
      <c r="E8" s="93"/>
      <c r="F8" s="93"/>
      <c r="G8" s="93"/>
      <c r="H8" s="122" t="s">
        <v>43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</row>
    <row r="9" spans="1:22" ht="18" customHeight="1">
      <c r="A9" s="123" t="s">
        <v>38</v>
      </c>
      <c r="B9" s="123"/>
      <c r="C9" s="123"/>
      <c r="D9" s="123"/>
      <c r="E9" s="123"/>
      <c r="F9" s="123"/>
      <c r="G9" s="123"/>
      <c r="H9" s="124">
        <f>K9-1</f>
        <v>2016</v>
      </c>
      <c r="I9" s="124"/>
      <c r="J9" s="124"/>
      <c r="K9" s="124">
        <f>N9-1</f>
        <v>2017</v>
      </c>
      <c r="L9" s="124"/>
      <c r="M9" s="124"/>
      <c r="N9" s="124">
        <f>Q9-1</f>
        <v>2018</v>
      </c>
      <c r="O9" s="124"/>
      <c r="P9" s="124"/>
      <c r="Q9" s="124">
        <f>T9-1</f>
        <v>2019</v>
      </c>
      <c r="R9" s="124"/>
      <c r="S9" s="124"/>
      <c r="T9" s="124">
        <f>R2</f>
        <v>2020</v>
      </c>
      <c r="U9" s="124"/>
      <c r="V9" s="124"/>
    </row>
    <row r="10" spans="1:22" ht="18" customHeight="1">
      <c r="A10" s="125" t="s">
        <v>44</v>
      </c>
      <c r="B10" s="125"/>
      <c r="C10" s="125"/>
      <c r="D10" s="125"/>
      <c r="E10" s="125"/>
      <c r="F10" s="125"/>
      <c r="G10" s="125"/>
      <c r="H10" s="126">
        <v>7785116.07</v>
      </c>
      <c r="I10" s="126">
        <v>5512664.26</v>
      </c>
      <c r="J10" s="126">
        <v>5512664.26</v>
      </c>
      <c r="K10" s="126">
        <v>7964604.69</v>
      </c>
      <c r="L10" s="126">
        <v>5512664.26</v>
      </c>
      <c r="M10" s="126">
        <v>5512664.26</v>
      </c>
      <c r="N10" s="126">
        <v>8083214.42</v>
      </c>
      <c r="O10" s="126">
        <v>5512664.26</v>
      </c>
      <c r="P10" s="126">
        <v>5512664.26</v>
      </c>
      <c r="Q10" s="126">
        <v>8329051.96</v>
      </c>
      <c r="R10" s="126">
        <v>5512664.26</v>
      </c>
      <c r="S10" s="126">
        <v>5512664.26</v>
      </c>
      <c r="T10" s="126">
        <v>8723519.2</v>
      </c>
      <c r="U10" s="126">
        <v>5512664.26</v>
      </c>
      <c r="V10" s="126">
        <v>5512664.26</v>
      </c>
    </row>
    <row r="11" spans="1:22" ht="18" customHeight="1">
      <c r="A11" s="127" t="s">
        <v>45</v>
      </c>
      <c r="B11" s="127"/>
      <c r="C11" s="127"/>
      <c r="D11" s="127"/>
      <c r="E11" s="127"/>
      <c r="F11" s="127"/>
      <c r="G11" s="127"/>
      <c r="H11" s="128">
        <v>2049835.07</v>
      </c>
      <c r="I11" s="128">
        <v>2726342.74</v>
      </c>
      <c r="J11" s="128">
        <v>2726342.74</v>
      </c>
      <c r="K11" s="128">
        <v>2260323.5</v>
      </c>
      <c r="L11" s="128">
        <v>2726342.74</v>
      </c>
      <c r="M11" s="128">
        <v>2726342.74</v>
      </c>
      <c r="N11" s="128">
        <v>2312911.28</v>
      </c>
      <c r="O11" s="128">
        <v>2726342.74</v>
      </c>
      <c r="P11" s="128">
        <v>2726342.74</v>
      </c>
      <c r="Q11" s="128">
        <v>2383926.68</v>
      </c>
      <c r="R11" s="128">
        <v>2726342.74</v>
      </c>
      <c r="S11" s="128">
        <v>2726342.74</v>
      </c>
      <c r="T11" s="128">
        <v>2249838.87</v>
      </c>
      <c r="U11" s="128">
        <v>2726342.74</v>
      </c>
      <c r="V11" s="128">
        <v>2726342.74</v>
      </c>
    </row>
    <row r="12" spans="1:22" ht="18" customHeight="1">
      <c r="A12" s="127" t="s">
        <v>46</v>
      </c>
      <c r="B12" s="127"/>
      <c r="C12" s="127"/>
      <c r="D12" s="127"/>
      <c r="E12" s="127"/>
      <c r="F12" s="127"/>
      <c r="G12" s="127"/>
      <c r="H12" s="128">
        <v>6935588.68</v>
      </c>
      <c r="I12" s="128">
        <v>4264832.04</v>
      </c>
      <c r="J12" s="128">
        <v>4264832.04</v>
      </c>
      <c r="K12" s="128">
        <v>7146498.79</v>
      </c>
      <c r="L12" s="128">
        <v>4264832.04</v>
      </c>
      <c r="M12" s="128">
        <v>4264832.04</v>
      </c>
      <c r="N12" s="128">
        <v>7127518.48</v>
      </c>
      <c r="O12" s="128">
        <v>4264832.04</v>
      </c>
      <c r="P12" s="128">
        <v>4264832.04</v>
      </c>
      <c r="Q12" s="128">
        <v>7158627.1</v>
      </c>
      <c r="R12" s="128">
        <v>4264832.04</v>
      </c>
      <c r="S12" s="128">
        <v>4264832.04</v>
      </c>
      <c r="T12" s="128">
        <v>7063841.41</v>
      </c>
      <c r="U12" s="128">
        <v>4264832.04</v>
      </c>
      <c r="V12" s="128">
        <v>4264832.04</v>
      </c>
    </row>
    <row r="13" spans="1:22" ht="18" customHeight="1">
      <c r="A13" s="127" t="s">
        <v>47</v>
      </c>
      <c r="B13" s="127"/>
      <c r="C13" s="127"/>
      <c r="D13" s="127"/>
      <c r="E13" s="127"/>
      <c r="F13" s="127"/>
      <c r="G13" s="127"/>
      <c r="H13" s="128">
        <v>1318782.68</v>
      </c>
      <c r="I13" s="128">
        <v>41563.69</v>
      </c>
      <c r="J13" s="128">
        <v>41563.69</v>
      </c>
      <c r="K13" s="128">
        <v>1145317.28</v>
      </c>
      <c r="L13" s="128">
        <v>41563.69</v>
      </c>
      <c r="M13" s="128">
        <v>41563.69</v>
      </c>
      <c r="N13" s="128">
        <v>1268571.16</v>
      </c>
      <c r="O13" s="128">
        <v>41563.69</v>
      </c>
      <c r="P13" s="128">
        <v>41563.69</v>
      </c>
      <c r="Q13" s="128">
        <v>1060907.5</v>
      </c>
      <c r="R13" s="128">
        <v>41563.69</v>
      </c>
      <c r="S13" s="128">
        <v>41563.69</v>
      </c>
      <c r="T13" s="128">
        <v>1354876.35</v>
      </c>
      <c r="U13" s="128">
        <v>41563.69</v>
      </c>
      <c r="V13" s="128">
        <v>41563.69</v>
      </c>
    </row>
    <row r="14" spans="1:22" ht="18" customHeight="1">
      <c r="A14" s="129" t="s">
        <v>48</v>
      </c>
      <c r="B14" s="129"/>
      <c r="C14" s="129"/>
      <c r="D14" s="129"/>
      <c r="E14" s="129"/>
      <c r="F14" s="129"/>
      <c r="G14" s="129"/>
      <c r="H14" s="130">
        <v>720000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</row>
    <row r="15" spans="1:22" ht="18" customHeight="1">
      <c r="A15" s="131" t="s">
        <v>49</v>
      </c>
      <c r="B15" s="131"/>
      <c r="C15" s="131"/>
      <c r="D15" s="131"/>
      <c r="E15" s="131"/>
      <c r="F15" s="131"/>
      <c r="G15" s="131"/>
      <c r="H15" s="132">
        <f>SUM(H10:H14)</f>
        <v>18809322.5</v>
      </c>
      <c r="I15" s="132"/>
      <c r="J15" s="132"/>
      <c r="K15" s="133">
        <f>SUM(K10:K14)</f>
        <v>18516744.259999998</v>
      </c>
      <c r="L15" s="133"/>
      <c r="M15" s="133"/>
      <c r="N15" s="132">
        <f>SUM(N10:N14)</f>
        <v>18792215.34</v>
      </c>
      <c r="O15" s="132"/>
      <c r="P15" s="132"/>
      <c r="Q15" s="134">
        <f>SUM(Q10:Q14)</f>
        <v>18932513.24</v>
      </c>
      <c r="R15" s="134"/>
      <c r="S15" s="134"/>
      <c r="T15" s="134">
        <f>SUM(T10:T14)</f>
        <v>19392075.83</v>
      </c>
      <c r="U15" s="134"/>
      <c r="V15" s="134"/>
    </row>
    <row r="16" spans="1:22" ht="18" customHeight="1">
      <c r="A16" s="127" t="s">
        <v>50</v>
      </c>
      <c r="B16" s="127"/>
      <c r="C16" s="127"/>
      <c r="D16" s="127"/>
      <c r="E16" s="127"/>
      <c r="F16" s="127"/>
      <c r="G16" s="127"/>
      <c r="H16" s="135">
        <v>11791.54</v>
      </c>
      <c r="I16" s="135">
        <v>1521059.02</v>
      </c>
      <c r="J16" s="135">
        <v>2351270.66</v>
      </c>
      <c r="K16" s="135">
        <v>36733.52</v>
      </c>
      <c r="L16" s="135">
        <v>1659060.83</v>
      </c>
      <c r="M16" s="135">
        <v>1521059.02</v>
      </c>
      <c r="N16" s="135">
        <v>67909.06</v>
      </c>
      <c r="O16" s="135">
        <v>2230351.92</v>
      </c>
      <c r="P16" s="135">
        <v>1659060.83</v>
      </c>
      <c r="Q16" s="135">
        <v>149180.46</v>
      </c>
      <c r="R16" s="135">
        <v>2351270.66</v>
      </c>
      <c r="S16" s="135">
        <v>2230351.92</v>
      </c>
      <c r="T16" s="135">
        <v>280028.08</v>
      </c>
      <c r="U16" s="135">
        <v>2351270.66</v>
      </c>
      <c r="V16" s="135">
        <v>2230351.92</v>
      </c>
    </row>
    <row r="17" spans="1:22" ht="18" customHeight="1">
      <c r="A17" s="129" t="s">
        <v>51</v>
      </c>
      <c r="B17" s="129"/>
      <c r="C17" s="129"/>
      <c r="D17" s="129"/>
      <c r="E17" s="129"/>
      <c r="F17" s="129"/>
      <c r="G17" s="129"/>
      <c r="H17" s="130">
        <v>205159.25</v>
      </c>
      <c r="I17" s="130">
        <v>1192323.53</v>
      </c>
      <c r="J17" s="130">
        <v>824300.6</v>
      </c>
      <c r="K17" s="130">
        <v>234458.02</v>
      </c>
      <c r="L17" s="130">
        <v>4295659.86</v>
      </c>
      <c r="M17" s="130">
        <v>1192323.53</v>
      </c>
      <c r="N17" s="130">
        <v>415958.02</v>
      </c>
      <c r="O17" s="130">
        <v>1045347.08</v>
      </c>
      <c r="P17" s="130">
        <v>4295659.86</v>
      </c>
      <c r="Q17" s="130">
        <v>454685.99</v>
      </c>
      <c r="R17" s="130">
        <v>824300.6</v>
      </c>
      <c r="S17" s="130">
        <v>1045347.08</v>
      </c>
      <c r="T17" s="130">
        <v>508158.02</v>
      </c>
      <c r="U17" s="130">
        <v>824300.6</v>
      </c>
      <c r="V17" s="130">
        <v>1045347.08</v>
      </c>
    </row>
    <row r="18" spans="1:22" ht="18" customHeight="1">
      <c r="A18" s="136" t="s">
        <v>52</v>
      </c>
      <c r="B18" s="136"/>
      <c r="C18" s="136"/>
      <c r="D18" s="136"/>
      <c r="E18" s="136"/>
      <c r="F18" s="136"/>
      <c r="G18" s="136"/>
      <c r="H18" s="137">
        <f>SUM(H15:H17)</f>
        <v>19026273.29</v>
      </c>
      <c r="I18" s="137"/>
      <c r="J18" s="137"/>
      <c r="K18" s="138">
        <f>SUM(K15:K17)</f>
        <v>18787935.799999997</v>
      </c>
      <c r="L18" s="138"/>
      <c r="M18" s="138"/>
      <c r="N18" s="137">
        <f>SUM(N15:N17)</f>
        <v>19276082.419999998</v>
      </c>
      <c r="O18" s="137"/>
      <c r="P18" s="137"/>
      <c r="Q18" s="137">
        <f>SUM(Q15:Q17)</f>
        <v>19536379.689999998</v>
      </c>
      <c r="R18" s="137"/>
      <c r="S18" s="137"/>
      <c r="T18" s="137">
        <f>SUM(T15:T17)</f>
        <v>20180261.93</v>
      </c>
      <c r="U18" s="137"/>
      <c r="V18" s="137"/>
    </row>
    <row r="19" spans="1:19" s="141" customFormat="1" ht="27.75" customHeight="1">
      <c r="A19" s="139" t="s">
        <v>41</v>
      </c>
      <c r="B19" s="140"/>
      <c r="C19" s="140"/>
      <c r="D19" s="140"/>
      <c r="E19" s="140"/>
      <c r="H19" s="142"/>
      <c r="I19" s="142"/>
      <c r="J19" s="142"/>
      <c r="K19" s="142"/>
      <c r="L19" s="143"/>
      <c r="M19" s="143"/>
      <c r="N19" s="143"/>
      <c r="O19" s="143"/>
      <c r="P19" s="143"/>
      <c r="Q19" s="143"/>
      <c r="R19" s="143"/>
      <c r="S19" s="143"/>
    </row>
    <row r="20" spans="1:22" ht="18" customHeight="1">
      <c r="A20" s="92"/>
      <c r="B20" s="93"/>
      <c r="C20" s="93"/>
      <c r="D20" s="93"/>
      <c r="E20" s="93"/>
      <c r="F20" s="93"/>
      <c r="G20" s="93"/>
      <c r="H20" s="144" t="s">
        <v>53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pans="1:22" ht="18" customHeight="1">
      <c r="A21" s="123" t="s">
        <v>38</v>
      </c>
      <c r="B21" s="123"/>
      <c r="C21" s="123"/>
      <c r="D21" s="123"/>
      <c r="E21" s="123"/>
      <c r="F21" s="123"/>
      <c r="G21" s="123"/>
      <c r="H21" s="124">
        <f>K21-1</f>
        <v>2016</v>
      </c>
      <c r="I21" s="124"/>
      <c r="J21" s="124"/>
      <c r="K21" s="124">
        <f>N21-1</f>
        <v>2017</v>
      </c>
      <c r="L21" s="124"/>
      <c r="M21" s="124"/>
      <c r="N21" s="124">
        <f>Q21-1</f>
        <v>2018</v>
      </c>
      <c r="O21" s="124"/>
      <c r="P21" s="124"/>
      <c r="Q21" s="124">
        <f>T21-1</f>
        <v>2019</v>
      </c>
      <c r="R21" s="124"/>
      <c r="S21" s="124"/>
      <c r="T21" s="124">
        <f>R2</f>
        <v>2020</v>
      </c>
      <c r="U21" s="124"/>
      <c r="V21" s="124"/>
    </row>
    <row r="22" spans="1:22" ht="18" customHeight="1">
      <c r="A22" s="145" t="s">
        <v>54</v>
      </c>
      <c r="B22" s="145"/>
      <c r="C22" s="145"/>
      <c r="D22" s="145"/>
      <c r="E22" s="145"/>
      <c r="F22" s="145"/>
      <c r="G22" s="145"/>
      <c r="H22" s="126">
        <v>754601.84</v>
      </c>
      <c r="I22" s="126">
        <v>373432.17</v>
      </c>
      <c r="J22" s="126">
        <v>697745.74</v>
      </c>
      <c r="K22" s="126">
        <v>769358.19</v>
      </c>
      <c r="L22" s="126">
        <v>373432.17</v>
      </c>
      <c r="M22" s="126">
        <v>697745.74</v>
      </c>
      <c r="N22" s="126">
        <v>818935.71</v>
      </c>
      <c r="O22" s="126">
        <v>373432.17</v>
      </c>
      <c r="P22" s="126">
        <v>697745.74</v>
      </c>
      <c r="Q22" s="126">
        <v>761308.71</v>
      </c>
      <c r="R22" s="126">
        <v>373432.17</v>
      </c>
      <c r="S22" s="126">
        <v>697745.74</v>
      </c>
      <c r="T22" s="126">
        <v>647947.01</v>
      </c>
      <c r="U22" s="126">
        <v>373432.17</v>
      </c>
      <c r="V22" s="126">
        <v>697745.74</v>
      </c>
    </row>
    <row r="23" spans="1:22" ht="18" customHeight="1">
      <c r="A23" s="145" t="s">
        <v>46</v>
      </c>
      <c r="B23" s="145"/>
      <c r="C23" s="145"/>
      <c r="D23" s="145"/>
      <c r="E23" s="145"/>
      <c r="F23" s="145"/>
      <c r="G23" s="145"/>
      <c r="H23" s="128">
        <v>17605749.97</v>
      </c>
      <c r="I23" s="128">
        <v>12728583.2</v>
      </c>
      <c r="J23" s="128">
        <v>13240574.68</v>
      </c>
      <c r="K23" s="128">
        <v>17379849.05</v>
      </c>
      <c r="L23" s="128">
        <v>12728583.2</v>
      </c>
      <c r="M23" s="128">
        <v>13240574.68</v>
      </c>
      <c r="N23" s="128">
        <v>17670434.55</v>
      </c>
      <c r="O23" s="128">
        <v>12728583.2</v>
      </c>
      <c r="P23" s="128">
        <v>13240574.68</v>
      </c>
      <c r="Q23" s="128">
        <v>17992058.83</v>
      </c>
      <c r="R23" s="128">
        <v>12728583.2</v>
      </c>
      <c r="S23" s="128">
        <v>13240574.68</v>
      </c>
      <c r="T23" s="128">
        <v>18381221.19</v>
      </c>
      <c r="U23" s="128">
        <v>12728583.2</v>
      </c>
      <c r="V23" s="128">
        <v>13240574.68</v>
      </c>
    </row>
    <row r="24" spans="1:22" ht="18" customHeight="1">
      <c r="A24" s="145" t="s">
        <v>47</v>
      </c>
      <c r="B24" s="145"/>
      <c r="C24" s="145"/>
      <c r="D24" s="145"/>
      <c r="E24" s="145"/>
      <c r="F24" s="145"/>
      <c r="G24" s="145"/>
      <c r="H24" s="128">
        <v>469520.89</v>
      </c>
      <c r="I24" s="128">
        <v>548784.99</v>
      </c>
      <c r="J24" s="128">
        <v>408005.67</v>
      </c>
      <c r="K24" s="128">
        <v>499921.37</v>
      </c>
      <c r="L24" s="128">
        <v>548784.99</v>
      </c>
      <c r="M24" s="128">
        <v>408005.67</v>
      </c>
      <c r="N24" s="128">
        <v>472101.52</v>
      </c>
      <c r="O24" s="128">
        <v>548784.99</v>
      </c>
      <c r="P24" s="128">
        <v>408005.67</v>
      </c>
      <c r="Q24" s="128">
        <v>589192.88</v>
      </c>
      <c r="R24" s="128">
        <v>548784.99</v>
      </c>
      <c r="S24" s="128">
        <v>408005.67</v>
      </c>
      <c r="T24" s="128">
        <v>441348.65</v>
      </c>
      <c r="U24" s="128">
        <v>548784.99</v>
      </c>
      <c r="V24" s="128">
        <v>408005.67</v>
      </c>
    </row>
    <row r="25" spans="1:22" ht="18" customHeight="1">
      <c r="A25" s="146" t="s">
        <v>51</v>
      </c>
      <c r="B25" s="146"/>
      <c r="C25" s="146"/>
      <c r="D25" s="146"/>
      <c r="E25" s="146"/>
      <c r="F25" s="146"/>
      <c r="G25" s="146"/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</row>
    <row r="26" spans="1:22" ht="18" customHeight="1">
      <c r="A26" s="97" t="s">
        <v>49</v>
      </c>
      <c r="B26" s="97"/>
      <c r="C26" s="97"/>
      <c r="D26" s="97"/>
      <c r="E26" s="97"/>
      <c r="F26" s="97"/>
      <c r="G26" s="97"/>
      <c r="H26" s="147">
        <f>SUM(H22:H25)</f>
        <v>18829872.7</v>
      </c>
      <c r="I26" s="147"/>
      <c r="J26" s="147"/>
      <c r="K26" s="132">
        <f>SUM(K22:K25)</f>
        <v>18649128.610000003</v>
      </c>
      <c r="L26" s="132"/>
      <c r="M26" s="132"/>
      <c r="N26" s="133">
        <f>SUM(N22:N25)</f>
        <v>18961471.78</v>
      </c>
      <c r="O26" s="133"/>
      <c r="P26" s="133"/>
      <c r="Q26" s="132">
        <f>SUM(Q22:Q25)</f>
        <v>19342560.419999998</v>
      </c>
      <c r="R26" s="132"/>
      <c r="S26" s="132"/>
      <c r="T26" s="132">
        <f>SUM(T22:T25)</f>
        <v>19470516.85</v>
      </c>
      <c r="U26" s="132"/>
      <c r="V26" s="132"/>
    </row>
    <row r="27" spans="1:22" ht="18" customHeight="1">
      <c r="A27" s="145" t="s">
        <v>50</v>
      </c>
      <c r="B27" s="145"/>
      <c r="C27" s="145"/>
      <c r="D27" s="145"/>
      <c r="E27" s="145"/>
      <c r="F27" s="145"/>
      <c r="G27" s="145"/>
      <c r="H27" s="135">
        <v>1105992.91</v>
      </c>
      <c r="I27" s="135">
        <v>6001218.28833333</v>
      </c>
      <c r="J27" s="135">
        <v>5811470.08333333</v>
      </c>
      <c r="K27" s="135">
        <v>1827664.18</v>
      </c>
      <c r="L27" s="135">
        <v>6001218.28833333</v>
      </c>
      <c r="M27" s="135">
        <v>5811470.08333333</v>
      </c>
      <c r="N27" s="135">
        <v>1988766.77</v>
      </c>
      <c r="O27" s="135">
        <v>6001218.28833333</v>
      </c>
      <c r="P27" s="135">
        <v>5811470.08333333</v>
      </c>
      <c r="Q27" s="135">
        <v>1816307.12</v>
      </c>
      <c r="R27" s="135">
        <v>6001218.28833333</v>
      </c>
      <c r="S27" s="135">
        <v>5811470.08333333</v>
      </c>
      <c r="T27" s="135">
        <v>2487265.61</v>
      </c>
      <c r="U27" s="135">
        <v>6001218.28833333</v>
      </c>
      <c r="V27" s="135">
        <v>5811470.08333333</v>
      </c>
    </row>
    <row r="28" spans="1:22" ht="18" customHeight="1">
      <c r="A28" s="146" t="s">
        <v>51</v>
      </c>
      <c r="B28" s="146"/>
      <c r="C28" s="146"/>
      <c r="D28" s="146"/>
      <c r="E28" s="146"/>
      <c r="F28" s="146"/>
      <c r="G28" s="146"/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</row>
    <row r="29" spans="1:22" ht="18" customHeight="1">
      <c r="A29" s="148" t="s">
        <v>52</v>
      </c>
      <c r="B29" s="148"/>
      <c r="C29" s="148"/>
      <c r="D29" s="148"/>
      <c r="E29" s="148"/>
      <c r="F29" s="148"/>
      <c r="G29" s="148"/>
      <c r="H29" s="149">
        <f>SUM(H26:H28)</f>
        <v>19935865.61</v>
      </c>
      <c r="I29" s="149"/>
      <c r="J29" s="149"/>
      <c r="K29" s="137">
        <f>SUM(K26:K28)</f>
        <v>20476792.790000003</v>
      </c>
      <c r="L29" s="137"/>
      <c r="M29" s="137"/>
      <c r="N29" s="138">
        <f>SUM(N26:N28)</f>
        <v>20950238.55</v>
      </c>
      <c r="O29" s="138"/>
      <c r="P29" s="138"/>
      <c r="Q29" s="137">
        <f>SUM(Q26:Q28)</f>
        <v>21158867.54</v>
      </c>
      <c r="R29" s="137"/>
      <c r="S29" s="137"/>
      <c r="T29" s="137">
        <f>SUM(T26:T28)</f>
        <v>21957782.46</v>
      </c>
      <c r="U29" s="137"/>
      <c r="V29" s="137"/>
    </row>
    <row r="30" spans="1:19" ht="16.5" customHeight="1">
      <c r="A30" s="101" t="s">
        <v>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</sheetData>
  <sheetProtection selectLockedCells="1" selectUnlockedCells="1"/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T1" sqref="T1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6" t="str">
        <f>Coordonnées!A1</f>
        <v>Synthèse du Budget</v>
      </c>
      <c r="B1" s="6"/>
      <c r="C1" s="6"/>
      <c r="D1" s="7" t="str">
        <f>Coordonnées!D1</f>
        <v>Administration communale de :</v>
      </c>
      <c r="E1" s="7"/>
      <c r="F1" s="7"/>
      <c r="G1" s="7"/>
      <c r="H1" s="7"/>
      <c r="I1" s="7"/>
      <c r="J1" s="8" t="str">
        <f>Coordonnées!J1</f>
        <v>FLERON</v>
      </c>
      <c r="K1" s="8"/>
      <c r="L1" s="8"/>
      <c r="M1" s="8"/>
      <c r="N1" s="8"/>
      <c r="O1" s="8"/>
      <c r="P1" s="9" t="str">
        <f>Coordonnées!P1</f>
        <v>Code INS</v>
      </c>
      <c r="Q1" s="9"/>
      <c r="R1" s="83">
        <f>Coordonnées!R1</f>
        <v>62038</v>
      </c>
      <c r="S1" s="83"/>
    </row>
    <row r="2" spans="1:19" ht="12.75">
      <c r="A2" s="6"/>
      <c r="B2" s="6"/>
      <c r="C2" s="6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11" t="str">
        <f>Coordonnées!P2</f>
        <v>Exercice:</v>
      </c>
      <c r="Q2" s="11"/>
      <c r="R2" s="12">
        <f>Coordonnées!R2</f>
        <v>2020</v>
      </c>
      <c r="S2" s="12"/>
    </row>
    <row r="3" spans="1:19" ht="12.75">
      <c r="A3" s="13" t="str">
        <f>Coordonnées!A3</f>
        <v>Modèle officiel généré par l'application eComptes © SPW.INTERIEUR &amp; ACTION SOCIALE</v>
      </c>
      <c r="B3" s="14"/>
      <c r="C3" s="14"/>
      <c r="D3" s="14"/>
      <c r="E3" s="14"/>
      <c r="F3" s="15"/>
      <c r="G3" s="15"/>
      <c r="H3" s="16"/>
      <c r="I3" s="16"/>
      <c r="J3" s="17"/>
      <c r="K3" s="17"/>
      <c r="L3" s="17"/>
      <c r="M3" s="17"/>
      <c r="N3" s="16"/>
      <c r="O3" s="16"/>
      <c r="P3" s="18" t="str">
        <f>Coordonnées!P3</f>
        <v>Version:</v>
      </c>
      <c r="Q3" s="18"/>
      <c r="R3" s="19">
        <f>Coordonnées!R3</f>
        <v>1</v>
      </c>
      <c r="S3" s="19"/>
    </row>
    <row r="4" spans="1:19" ht="12.75" customHeight="1">
      <c r="A4" s="84"/>
      <c r="B4" s="84"/>
      <c r="C4" s="84"/>
      <c r="D4" s="84"/>
      <c r="E4" s="84"/>
      <c r="F4" s="84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ht="16.5" customHeight="1">
      <c r="A5" s="115"/>
      <c r="B5" s="88"/>
      <c r="C5" s="88"/>
      <c r="D5" s="88"/>
      <c r="E5" s="88"/>
      <c r="L5" s="116"/>
      <c r="M5" s="116"/>
      <c r="N5" s="116"/>
      <c r="O5" s="116"/>
      <c r="P5" s="116"/>
      <c r="Q5" s="116"/>
      <c r="R5" s="117"/>
      <c r="S5" s="117"/>
    </row>
    <row r="6" spans="1:22" ht="18" customHeight="1">
      <c r="A6" s="86"/>
      <c r="B6" s="88"/>
      <c r="C6" s="88"/>
      <c r="D6" s="88"/>
      <c r="E6" s="88"/>
      <c r="H6" s="118" t="s">
        <v>55</v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8" customHeight="1">
      <c r="A7" s="119"/>
      <c r="B7" s="102"/>
      <c r="C7" s="93"/>
      <c r="D7" s="93"/>
      <c r="E7" s="93"/>
      <c r="F7" s="93"/>
      <c r="G7" s="93"/>
      <c r="H7" s="120" t="str">
        <f>Coordonnées!$H$27</f>
        <v>Budget</v>
      </c>
      <c r="I7" s="120"/>
      <c r="J7" s="120"/>
      <c r="K7" s="120" t="str">
        <f>Coordonnées!$H$27</f>
        <v>Budget</v>
      </c>
      <c r="L7" s="120"/>
      <c r="M7" s="120"/>
      <c r="N7" s="120" t="str">
        <f>Coordonnées!$H$27</f>
        <v>Budget</v>
      </c>
      <c r="O7" s="120"/>
      <c r="P7" s="120"/>
      <c r="Q7" s="120" t="str">
        <f>Coordonnées!$H$27</f>
        <v>Budget</v>
      </c>
      <c r="R7" s="120"/>
      <c r="S7" s="120"/>
      <c r="T7" s="120" t="str">
        <f>Coordonnées!$H$27</f>
        <v>Budget</v>
      </c>
      <c r="U7" s="120"/>
      <c r="V7" s="120"/>
    </row>
    <row r="8" spans="1:22" ht="18" customHeight="1">
      <c r="A8" s="119"/>
      <c r="B8" s="121"/>
      <c r="C8" s="93"/>
      <c r="D8" s="93"/>
      <c r="E8" s="93"/>
      <c r="F8" s="93"/>
      <c r="G8" s="93"/>
      <c r="H8" s="122" t="s">
        <v>56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</row>
    <row r="9" spans="1:22" ht="18" customHeight="1">
      <c r="A9" s="123" t="s">
        <v>38</v>
      </c>
      <c r="B9" s="123"/>
      <c r="C9" s="123"/>
      <c r="D9" s="123"/>
      <c r="E9" s="123"/>
      <c r="F9" s="123"/>
      <c r="G9" s="123"/>
      <c r="H9" s="124">
        <f>K9-1</f>
        <v>2016</v>
      </c>
      <c r="I9" s="124"/>
      <c r="J9" s="124"/>
      <c r="K9" s="124">
        <f>N9-1</f>
        <v>2017</v>
      </c>
      <c r="L9" s="124"/>
      <c r="M9" s="124"/>
      <c r="N9" s="124">
        <f>Q9-1</f>
        <v>2018</v>
      </c>
      <c r="O9" s="124"/>
      <c r="P9" s="124"/>
      <c r="Q9" s="124">
        <f>T9-1</f>
        <v>2019</v>
      </c>
      <c r="R9" s="124"/>
      <c r="S9" s="124"/>
      <c r="T9" s="124">
        <f>R2</f>
        <v>2020</v>
      </c>
      <c r="U9" s="124"/>
      <c r="V9" s="124"/>
    </row>
    <row r="10" spans="1:22" ht="18" customHeight="1">
      <c r="A10" s="125" t="s">
        <v>46</v>
      </c>
      <c r="B10" s="125"/>
      <c r="C10" s="125"/>
      <c r="D10" s="125"/>
      <c r="E10" s="125"/>
      <c r="F10" s="125"/>
      <c r="G10" s="125"/>
      <c r="H10" s="126">
        <v>0</v>
      </c>
      <c r="I10" s="126">
        <v>5512664.26</v>
      </c>
      <c r="J10" s="126">
        <v>5512664.26</v>
      </c>
      <c r="K10" s="126">
        <v>0</v>
      </c>
      <c r="L10" s="126">
        <v>5512664.26</v>
      </c>
      <c r="M10" s="126">
        <v>5512664.26</v>
      </c>
      <c r="N10" s="126">
        <v>0</v>
      </c>
      <c r="O10" s="126">
        <v>5512664.26</v>
      </c>
      <c r="P10" s="126">
        <v>5512664.26</v>
      </c>
      <c r="Q10" s="126">
        <v>0</v>
      </c>
      <c r="R10" s="126">
        <v>5512664.26</v>
      </c>
      <c r="S10" s="126">
        <v>5512664.26</v>
      </c>
      <c r="T10" s="126">
        <v>0</v>
      </c>
      <c r="U10" s="126">
        <v>5512664.26</v>
      </c>
      <c r="V10" s="126">
        <v>5512664.26</v>
      </c>
    </row>
    <row r="11" spans="1:22" ht="18" customHeight="1">
      <c r="A11" s="127" t="s">
        <v>57</v>
      </c>
      <c r="B11" s="127"/>
      <c r="C11" s="127"/>
      <c r="D11" s="127"/>
      <c r="E11" s="127"/>
      <c r="F11" s="127"/>
      <c r="G11" s="127"/>
      <c r="H11" s="128">
        <v>5760166.3</v>
      </c>
      <c r="I11" s="128">
        <v>2726342.74</v>
      </c>
      <c r="J11" s="128">
        <v>2726342.74</v>
      </c>
      <c r="K11" s="128">
        <v>5428892</v>
      </c>
      <c r="L11" s="128">
        <v>2726342.74</v>
      </c>
      <c r="M11" s="128">
        <v>2726342.74</v>
      </c>
      <c r="N11" s="128">
        <v>5719942</v>
      </c>
      <c r="O11" s="128">
        <v>2726342.74</v>
      </c>
      <c r="P11" s="128">
        <v>2726342.74</v>
      </c>
      <c r="Q11" s="128">
        <v>3810261.07</v>
      </c>
      <c r="R11" s="128">
        <v>2726342.74</v>
      </c>
      <c r="S11" s="128">
        <v>2726342.74</v>
      </c>
      <c r="T11" s="128">
        <v>2955583</v>
      </c>
      <c r="U11" s="128">
        <v>2726342.74</v>
      </c>
      <c r="V11" s="128">
        <v>2726342.74</v>
      </c>
    </row>
    <row r="12" spans="1:22" ht="18" customHeight="1">
      <c r="A12" s="127" t="s">
        <v>47</v>
      </c>
      <c r="B12" s="127"/>
      <c r="C12" s="127"/>
      <c r="D12" s="127"/>
      <c r="E12" s="127"/>
      <c r="F12" s="127"/>
      <c r="G12" s="127"/>
      <c r="H12" s="128">
        <v>18559.25</v>
      </c>
      <c r="I12" s="128">
        <v>4264832.04</v>
      </c>
      <c r="J12" s="128">
        <v>4264832.04</v>
      </c>
      <c r="K12" s="128">
        <v>25458.02</v>
      </c>
      <c r="L12" s="128">
        <v>4264832.04</v>
      </c>
      <c r="M12" s="128">
        <v>4264832.04</v>
      </c>
      <c r="N12" s="128">
        <v>25458.02</v>
      </c>
      <c r="O12" s="128">
        <v>4264832.04</v>
      </c>
      <c r="P12" s="128">
        <v>4264832.04</v>
      </c>
      <c r="Q12" s="128">
        <v>25458.02</v>
      </c>
      <c r="R12" s="128">
        <v>4264832.04</v>
      </c>
      <c r="S12" s="128">
        <v>4264832.04</v>
      </c>
      <c r="T12" s="128">
        <v>25458.02</v>
      </c>
      <c r="U12" s="128">
        <v>4264832.04</v>
      </c>
      <c r="V12" s="128">
        <v>4264832.04</v>
      </c>
    </row>
    <row r="13" spans="1:22" ht="18" customHeight="1">
      <c r="A13" s="127" t="s">
        <v>51</v>
      </c>
      <c r="B13" s="127"/>
      <c r="C13" s="127"/>
      <c r="D13" s="127"/>
      <c r="E13" s="127"/>
      <c r="F13" s="127"/>
      <c r="G13" s="127"/>
      <c r="H13" s="128">
        <v>0</v>
      </c>
      <c r="I13" s="128">
        <v>41563.69</v>
      </c>
      <c r="J13" s="128">
        <v>41563.69</v>
      </c>
      <c r="K13" s="128">
        <v>0</v>
      </c>
      <c r="L13" s="128">
        <v>41563.69</v>
      </c>
      <c r="M13" s="128">
        <v>41563.69</v>
      </c>
      <c r="N13" s="128">
        <v>0</v>
      </c>
      <c r="O13" s="128">
        <v>41563.69</v>
      </c>
      <c r="P13" s="128">
        <v>41563.69</v>
      </c>
      <c r="Q13" s="128">
        <v>0</v>
      </c>
      <c r="R13" s="128">
        <v>41563.69</v>
      </c>
      <c r="S13" s="128">
        <v>41563.69</v>
      </c>
      <c r="T13" s="128">
        <v>0</v>
      </c>
      <c r="U13" s="128">
        <v>41563.69</v>
      </c>
      <c r="V13" s="128">
        <v>41563.69</v>
      </c>
    </row>
    <row r="14" spans="1:22" ht="18" customHeight="1">
      <c r="A14" s="129"/>
      <c r="B14" s="129"/>
      <c r="C14" s="129"/>
      <c r="D14" s="129"/>
      <c r="E14" s="129"/>
      <c r="F14" s="129"/>
      <c r="G14" s="129"/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</row>
    <row r="15" spans="1:22" ht="18" customHeight="1">
      <c r="A15" s="131" t="s">
        <v>49</v>
      </c>
      <c r="B15" s="131"/>
      <c r="C15" s="131"/>
      <c r="D15" s="131"/>
      <c r="E15" s="131"/>
      <c r="F15" s="131"/>
      <c r="G15" s="131"/>
      <c r="H15" s="132">
        <f>SUM(H10:H14)</f>
        <v>5778725.55</v>
      </c>
      <c r="I15" s="132"/>
      <c r="J15" s="132"/>
      <c r="K15" s="133">
        <f>SUM(K10:K14)</f>
        <v>5454350.02</v>
      </c>
      <c r="L15" s="133"/>
      <c r="M15" s="133"/>
      <c r="N15" s="132">
        <f>SUM(N10:N14)</f>
        <v>5745400.02</v>
      </c>
      <c r="O15" s="132"/>
      <c r="P15" s="132"/>
      <c r="Q15" s="134">
        <f>SUM(Q10:Q14)</f>
        <v>3835719.09</v>
      </c>
      <c r="R15" s="134"/>
      <c r="S15" s="134"/>
      <c r="T15" s="134">
        <f>SUM(T10:T14)</f>
        <v>2981041.02</v>
      </c>
      <c r="U15" s="134"/>
      <c r="V15" s="134"/>
    </row>
    <row r="16" spans="1:22" ht="18" customHeight="1">
      <c r="A16" s="127" t="s">
        <v>50</v>
      </c>
      <c r="B16" s="127"/>
      <c r="C16" s="127"/>
      <c r="D16" s="127"/>
      <c r="E16" s="127"/>
      <c r="F16" s="127"/>
      <c r="G16" s="127"/>
      <c r="H16" s="135">
        <v>0</v>
      </c>
      <c r="I16" s="135">
        <v>1521059.02</v>
      </c>
      <c r="J16" s="135">
        <v>2351270.66</v>
      </c>
      <c r="K16" s="135">
        <v>0</v>
      </c>
      <c r="L16" s="135">
        <v>1659060.83</v>
      </c>
      <c r="M16" s="135">
        <v>1521059.02</v>
      </c>
      <c r="N16" s="135">
        <v>0</v>
      </c>
      <c r="O16" s="135">
        <v>2230351.92</v>
      </c>
      <c r="P16" s="135">
        <v>1659060.83</v>
      </c>
      <c r="Q16" s="135">
        <v>0</v>
      </c>
      <c r="R16" s="135">
        <v>2351270.66</v>
      </c>
      <c r="S16" s="135">
        <v>2230351.92</v>
      </c>
      <c r="T16" s="135">
        <v>0</v>
      </c>
      <c r="U16" s="135">
        <v>2351270.66</v>
      </c>
      <c r="V16" s="135">
        <v>2230351.92</v>
      </c>
    </row>
    <row r="17" spans="1:22" ht="18" customHeight="1">
      <c r="A17" s="129" t="s">
        <v>51</v>
      </c>
      <c r="B17" s="129"/>
      <c r="C17" s="129"/>
      <c r="D17" s="129"/>
      <c r="E17" s="129"/>
      <c r="F17" s="129"/>
      <c r="G17" s="129"/>
      <c r="H17" s="130">
        <v>0</v>
      </c>
      <c r="I17" s="130">
        <v>1192323.53</v>
      </c>
      <c r="J17" s="130">
        <v>824300.6</v>
      </c>
      <c r="K17" s="130">
        <v>0</v>
      </c>
      <c r="L17" s="130">
        <v>4295659.86</v>
      </c>
      <c r="M17" s="130">
        <v>1192323.53</v>
      </c>
      <c r="N17" s="130">
        <v>149118</v>
      </c>
      <c r="O17" s="130">
        <v>1045347.08</v>
      </c>
      <c r="P17" s="130">
        <v>4295659.86</v>
      </c>
      <c r="Q17" s="130">
        <v>0</v>
      </c>
      <c r="R17" s="130">
        <v>824300.6</v>
      </c>
      <c r="S17" s="130">
        <v>1045347.08</v>
      </c>
      <c r="T17" s="130">
        <v>0</v>
      </c>
      <c r="U17" s="130">
        <v>824300.6</v>
      </c>
      <c r="V17" s="130">
        <v>1045347.08</v>
      </c>
    </row>
    <row r="18" spans="1:22" ht="18" customHeight="1">
      <c r="A18" s="136" t="s">
        <v>52</v>
      </c>
      <c r="B18" s="136"/>
      <c r="C18" s="136"/>
      <c r="D18" s="136"/>
      <c r="E18" s="136"/>
      <c r="F18" s="136"/>
      <c r="G18" s="136"/>
      <c r="H18" s="137">
        <f>SUM(H15:H17)</f>
        <v>5778725.55</v>
      </c>
      <c r="I18" s="137"/>
      <c r="J18" s="137"/>
      <c r="K18" s="138">
        <f>SUM(K15:K17)</f>
        <v>5454350.02</v>
      </c>
      <c r="L18" s="138"/>
      <c r="M18" s="138"/>
      <c r="N18" s="137">
        <f>SUM(N15:N17)</f>
        <v>5894518.02</v>
      </c>
      <c r="O18" s="137"/>
      <c r="P18" s="137"/>
      <c r="Q18" s="137">
        <f>SUM(Q15:Q17)</f>
        <v>3835719.09</v>
      </c>
      <c r="R18" s="137"/>
      <c r="S18" s="137"/>
      <c r="T18" s="137">
        <f>SUM(T15:T17)</f>
        <v>2981041.02</v>
      </c>
      <c r="U18" s="137"/>
      <c r="V18" s="137"/>
    </row>
    <row r="19" spans="1:19" s="141" customFormat="1" ht="27.75" customHeight="1">
      <c r="A19" s="139" t="s">
        <v>41</v>
      </c>
      <c r="B19" s="140"/>
      <c r="C19" s="140"/>
      <c r="D19" s="140"/>
      <c r="E19" s="140"/>
      <c r="H19" s="142"/>
      <c r="I19" s="142"/>
      <c r="J19" s="142"/>
      <c r="K19" s="142"/>
      <c r="L19" s="143"/>
      <c r="M19" s="143"/>
      <c r="N19" s="143"/>
      <c r="O19" s="143"/>
      <c r="P19" s="143"/>
      <c r="Q19" s="143"/>
      <c r="R19" s="143"/>
      <c r="S19" s="143"/>
    </row>
    <row r="20" spans="1:22" ht="18" customHeight="1">
      <c r="A20" s="92"/>
      <c r="B20" s="93"/>
      <c r="C20" s="93"/>
      <c r="D20" s="93"/>
      <c r="E20" s="93"/>
      <c r="F20" s="93"/>
      <c r="G20" s="93"/>
      <c r="H20" s="144" t="s">
        <v>58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</row>
    <row r="21" spans="1:22" ht="18" customHeight="1">
      <c r="A21" s="123" t="s">
        <v>38</v>
      </c>
      <c r="B21" s="123"/>
      <c r="C21" s="123"/>
      <c r="D21" s="123"/>
      <c r="E21" s="123"/>
      <c r="F21" s="123"/>
      <c r="G21" s="123"/>
      <c r="H21" s="124">
        <f>K21-1</f>
        <v>2016</v>
      </c>
      <c r="I21" s="124"/>
      <c r="J21" s="124"/>
      <c r="K21" s="124">
        <f>N21-1</f>
        <v>2017</v>
      </c>
      <c r="L21" s="124"/>
      <c r="M21" s="124"/>
      <c r="N21" s="124">
        <f>Q21-1</f>
        <v>2018</v>
      </c>
      <c r="O21" s="124"/>
      <c r="P21" s="124"/>
      <c r="Q21" s="124">
        <f>T21-1</f>
        <v>2019</v>
      </c>
      <c r="R21" s="124"/>
      <c r="S21" s="124"/>
      <c r="T21" s="124">
        <f>R2</f>
        <v>2020</v>
      </c>
      <c r="U21" s="124"/>
      <c r="V21" s="124"/>
    </row>
    <row r="22" spans="1:22" ht="18" customHeight="1">
      <c r="A22" s="125" t="s">
        <v>46</v>
      </c>
      <c r="B22" s="125"/>
      <c r="C22" s="125"/>
      <c r="D22" s="125"/>
      <c r="E22" s="125"/>
      <c r="F22" s="125"/>
      <c r="G22" s="125"/>
      <c r="H22" s="126">
        <v>1325636.2</v>
      </c>
      <c r="I22" s="126">
        <v>373432.17</v>
      </c>
      <c r="J22" s="126">
        <v>697745.74</v>
      </c>
      <c r="K22" s="126">
        <v>1426688</v>
      </c>
      <c r="L22" s="126">
        <v>365967.42</v>
      </c>
      <c r="M22" s="126">
        <v>373432.17</v>
      </c>
      <c r="N22" s="126">
        <v>806976</v>
      </c>
      <c r="O22" s="126">
        <v>414709.37</v>
      </c>
      <c r="P22" s="126">
        <v>365967.42</v>
      </c>
      <c r="Q22" s="126">
        <v>939189.1</v>
      </c>
      <c r="R22" s="126">
        <v>697745.74</v>
      </c>
      <c r="S22" s="126">
        <v>414709.37</v>
      </c>
      <c r="T22" s="126">
        <v>504500</v>
      </c>
      <c r="U22" s="126">
        <v>557211.56</v>
      </c>
      <c r="V22" s="126">
        <v>577850.16</v>
      </c>
    </row>
    <row r="23" spans="1:22" ht="18" customHeight="1">
      <c r="A23" s="127" t="s">
        <v>57</v>
      </c>
      <c r="B23" s="127"/>
      <c r="C23" s="127"/>
      <c r="D23" s="127"/>
      <c r="E23" s="127"/>
      <c r="F23" s="127"/>
      <c r="G23" s="127"/>
      <c r="H23" s="128">
        <v>0</v>
      </c>
      <c r="I23" s="128">
        <v>12728583.2</v>
      </c>
      <c r="J23" s="128">
        <v>13240574.68</v>
      </c>
      <c r="K23" s="128">
        <v>10000</v>
      </c>
      <c r="L23" s="128">
        <v>12120371.99</v>
      </c>
      <c r="M23" s="128">
        <v>12728583.2</v>
      </c>
      <c r="N23" s="128">
        <v>0</v>
      </c>
      <c r="O23" s="128">
        <v>12941517.73</v>
      </c>
      <c r="P23" s="128">
        <v>12120371.99</v>
      </c>
      <c r="Q23" s="128">
        <v>0</v>
      </c>
      <c r="R23" s="128">
        <v>13240574.68</v>
      </c>
      <c r="S23" s="128">
        <v>12941517.73</v>
      </c>
      <c r="T23" s="128">
        <v>0</v>
      </c>
      <c r="U23" s="128">
        <v>13289626.9983333</v>
      </c>
      <c r="V23" s="128">
        <v>13396094.2633333</v>
      </c>
    </row>
    <row r="24" spans="1:22" ht="18" customHeight="1">
      <c r="A24" s="127" t="s">
        <v>47</v>
      </c>
      <c r="B24" s="127"/>
      <c r="C24" s="127"/>
      <c r="D24" s="127"/>
      <c r="E24" s="127"/>
      <c r="F24" s="127"/>
      <c r="G24" s="127"/>
      <c r="H24" s="128">
        <v>3728575.63</v>
      </c>
      <c r="I24" s="128">
        <v>548784.99</v>
      </c>
      <c r="J24" s="128">
        <v>408005.67</v>
      </c>
      <c r="K24" s="128">
        <v>3733204</v>
      </c>
      <c r="L24" s="128">
        <v>536819.05</v>
      </c>
      <c r="M24" s="128">
        <v>548784.99</v>
      </c>
      <c r="N24" s="128">
        <v>4128993</v>
      </c>
      <c r="O24" s="128">
        <v>344975.81</v>
      </c>
      <c r="P24" s="128">
        <v>536819.05</v>
      </c>
      <c r="Q24" s="128">
        <v>2441844</v>
      </c>
      <c r="R24" s="128">
        <v>408005.67</v>
      </c>
      <c r="S24" s="128">
        <v>344975.81</v>
      </c>
      <c r="T24" s="128">
        <v>1579841.68</v>
      </c>
      <c r="U24" s="128">
        <v>128208.386666667</v>
      </c>
      <c r="V24" s="128">
        <v>26303.7966666667</v>
      </c>
    </row>
    <row r="25" spans="1:22" ht="18" customHeight="1">
      <c r="A25" s="127" t="s">
        <v>51</v>
      </c>
      <c r="B25" s="127"/>
      <c r="C25" s="127"/>
      <c r="D25" s="127"/>
      <c r="E25" s="127"/>
      <c r="F25" s="127"/>
      <c r="G25" s="127"/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</row>
    <row r="26" spans="1:22" ht="18" customHeight="1">
      <c r="A26" s="97" t="s">
        <v>49</v>
      </c>
      <c r="B26" s="97"/>
      <c r="C26" s="97"/>
      <c r="D26" s="97"/>
      <c r="E26" s="97"/>
      <c r="F26" s="97"/>
      <c r="G26" s="97"/>
      <c r="H26" s="147">
        <f>SUM(H22:H25)</f>
        <v>5054211.83</v>
      </c>
      <c r="I26" s="147"/>
      <c r="J26" s="147"/>
      <c r="K26" s="132">
        <f>SUM(K22:K25)</f>
        <v>5169892</v>
      </c>
      <c r="L26" s="132"/>
      <c r="M26" s="132"/>
      <c r="N26" s="133">
        <f>SUM(N22:N25)</f>
        <v>4935969</v>
      </c>
      <c r="O26" s="133"/>
      <c r="P26" s="133"/>
      <c r="Q26" s="132">
        <f>SUM(Q22:Q25)</f>
        <v>3381033.1</v>
      </c>
      <c r="R26" s="132"/>
      <c r="S26" s="132"/>
      <c r="T26" s="132">
        <f>SUM(T22:T25)</f>
        <v>2084341.68</v>
      </c>
      <c r="U26" s="132"/>
      <c r="V26" s="132"/>
    </row>
    <row r="27" spans="1:22" ht="18" customHeight="1">
      <c r="A27" s="145" t="s">
        <v>50</v>
      </c>
      <c r="B27" s="145"/>
      <c r="C27" s="145"/>
      <c r="D27" s="145"/>
      <c r="E27" s="145"/>
      <c r="F27" s="145"/>
      <c r="G27" s="145"/>
      <c r="H27" s="135">
        <v>246784.44</v>
      </c>
      <c r="I27" s="135"/>
      <c r="J27" s="135"/>
      <c r="K27" s="135">
        <v>345193.08</v>
      </c>
      <c r="L27" s="135">
        <v>10122961.629999999</v>
      </c>
      <c r="M27" s="135">
        <v>6628334.5600000005</v>
      </c>
      <c r="N27" s="135">
        <v>512807.44</v>
      </c>
      <c r="O27" s="135">
        <v>6248838.15</v>
      </c>
      <c r="P27" s="135">
        <v>10122961.629999999</v>
      </c>
      <c r="Q27" s="135">
        <v>246809.44</v>
      </c>
      <c r="R27" s="135">
        <v>6834216</v>
      </c>
      <c r="S27" s="135">
        <v>6248838.15</v>
      </c>
      <c r="T27" s="135">
        <v>209257.01</v>
      </c>
      <c r="U27" s="135">
        <v>6001218.28833333</v>
      </c>
      <c r="V27" s="135">
        <v>5811470.08333333</v>
      </c>
    </row>
    <row r="28" spans="1:22" ht="18" customHeight="1">
      <c r="A28" s="146" t="s">
        <v>51</v>
      </c>
      <c r="B28" s="146"/>
      <c r="C28" s="146"/>
      <c r="D28" s="146"/>
      <c r="E28" s="146"/>
      <c r="F28" s="146"/>
      <c r="G28" s="146"/>
      <c r="H28" s="130">
        <v>724513.72</v>
      </c>
      <c r="I28" s="130">
        <v>0</v>
      </c>
      <c r="J28" s="130">
        <v>0</v>
      </c>
      <c r="K28" s="130">
        <v>294458.02</v>
      </c>
      <c r="L28" s="130">
        <v>0</v>
      </c>
      <c r="M28" s="130">
        <v>0</v>
      </c>
      <c r="N28" s="130">
        <v>809431.02</v>
      </c>
      <c r="O28" s="130">
        <v>0</v>
      </c>
      <c r="P28" s="130">
        <v>0</v>
      </c>
      <c r="Q28" s="130">
        <v>454685.99</v>
      </c>
      <c r="R28" s="130">
        <v>0</v>
      </c>
      <c r="S28" s="130">
        <v>0</v>
      </c>
      <c r="T28" s="130">
        <v>896699.34</v>
      </c>
      <c r="U28" s="130">
        <v>0</v>
      </c>
      <c r="V28" s="130">
        <v>0</v>
      </c>
    </row>
    <row r="29" spans="1:22" ht="18" customHeight="1">
      <c r="A29" s="148" t="s">
        <v>52</v>
      </c>
      <c r="B29" s="148"/>
      <c r="C29" s="148"/>
      <c r="D29" s="148"/>
      <c r="E29" s="148"/>
      <c r="F29" s="148"/>
      <c r="G29" s="148"/>
      <c r="H29" s="149">
        <f>SUM(H26:H28)</f>
        <v>6025509.99</v>
      </c>
      <c r="I29" s="149"/>
      <c r="J29" s="149"/>
      <c r="K29" s="137">
        <f>SUM(K26:K28)</f>
        <v>5809543.1</v>
      </c>
      <c r="L29" s="137"/>
      <c r="M29" s="137"/>
      <c r="N29" s="138">
        <f>SUM(N26:N28)</f>
        <v>6258207.46</v>
      </c>
      <c r="O29" s="138"/>
      <c r="P29" s="138"/>
      <c r="Q29" s="137">
        <f>SUM(Q26:Q28)</f>
        <v>4082528.5300000003</v>
      </c>
      <c r="R29" s="137"/>
      <c r="S29" s="137"/>
      <c r="T29" s="137">
        <f>SUM(T26:T28)</f>
        <v>3190298.0300000003</v>
      </c>
      <c r="U29" s="137"/>
      <c r="V29" s="137"/>
    </row>
    <row r="30" spans="1:19" ht="16.5" customHeight="1">
      <c r="A30" s="92" t="s">
        <v>41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</row>
    <row r="31" ht="16.5" customHeight="1"/>
  </sheetData>
  <sheetProtection selectLockedCells="1" selectUnlockedCells="1"/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E6" sqref="E6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6" t="str">
        <f>Coordonnées!A1</f>
        <v>Synthèse du Budget</v>
      </c>
      <c r="B1" s="6"/>
      <c r="C1" s="6"/>
      <c r="D1" s="150"/>
      <c r="E1" s="7" t="s">
        <v>0</v>
      </c>
      <c r="F1" s="7"/>
      <c r="G1" s="151" t="str">
        <f>Coordonnées!J1</f>
        <v>FLERON</v>
      </c>
      <c r="H1" s="151"/>
      <c r="I1" s="152" t="s">
        <v>59</v>
      </c>
      <c r="J1" s="153">
        <f>Coordonnées!R1</f>
        <v>62038</v>
      </c>
    </row>
    <row r="2" spans="1:10" ht="15.75" customHeight="1">
      <c r="A2" s="6"/>
      <c r="B2" s="6"/>
      <c r="C2" s="6"/>
      <c r="D2" s="154"/>
      <c r="E2" s="7"/>
      <c r="F2" s="7"/>
      <c r="G2" s="151"/>
      <c r="H2" s="151"/>
      <c r="I2" s="155" t="s">
        <v>9</v>
      </c>
      <c r="J2" s="156">
        <f>Coordonnées!R2</f>
        <v>2020</v>
      </c>
    </row>
    <row r="3" spans="1:10" s="141" customFormat="1" ht="27" customHeight="1">
      <c r="A3" s="157" t="str">
        <f>Coordonnées!A3</f>
        <v>Modèle officiel généré par l'application eComptes © SPW.INTERIEUR &amp; ACTION SOCIALE</v>
      </c>
      <c r="B3" s="158"/>
      <c r="C3" s="158"/>
      <c r="D3" s="158"/>
      <c r="E3" s="158"/>
      <c r="F3" s="159"/>
      <c r="G3" s="159"/>
      <c r="H3" s="160"/>
      <c r="I3" s="160" t="s">
        <v>60</v>
      </c>
      <c r="J3" s="161">
        <f>Coordonnées!R3</f>
        <v>1</v>
      </c>
    </row>
    <row r="4" spans="1:9" ht="15.75" customHeight="1">
      <c r="A4" s="162"/>
      <c r="B4" s="14"/>
      <c r="C4" s="14"/>
      <c r="D4" s="14"/>
      <c r="E4" s="163" t="s">
        <v>61</v>
      </c>
      <c r="F4" s="163"/>
      <c r="G4" s="163"/>
      <c r="H4" s="163"/>
      <c r="I4" s="163"/>
    </row>
    <row r="5" spans="1:9" ht="17.25" customHeight="1">
      <c r="A5" s="87"/>
      <c r="E5" s="164" t="s">
        <v>62</v>
      </c>
      <c r="F5" s="164"/>
      <c r="G5" s="164"/>
      <c r="H5" s="164"/>
      <c r="I5" s="164"/>
    </row>
    <row r="6" spans="1:9" ht="17.25" customHeight="1">
      <c r="A6" s="87"/>
      <c r="E6" s="165" t="str">
        <f>Coordonnées!$H$27</f>
        <v>Budget</v>
      </c>
      <c r="F6" s="165" t="str">
        <f>Coordonnées!$H$27</f>
        <v>Budget</v>
      </c>
      <c r="G6" s="165" t="str">
        <f>Coordonnées!$H$27</f>
        <v>Budget</v>
      </c>
      <c r="H6" s="165" t="str">
        <f>Coordonnées!$H$27</f>
        <v>Budget</v>
      </c>
      <c r="I6" s="165" t="str">
        <f>Coordonnées!$H$27</f>
        <v>Budget</v>
      </c>
    </row>
    <row r="7" spans="1:9" ht="17.25" customHeight="1">
      <c r="A7" s="87"/>
      <c r="E7" s="166">
        <f>F7-1</f>
        <v>2016</v>
      </c>
      <c r="F7" s="166">
        <f>G7-1</f>
        <v>2017</v>
      </c>
      <c r="G7" s="166">
        <f>H7-1</f>
        <v>2018</v>
      </c>
      <c r="H7" s="166">
        <f>I7-1</f>
        <v>2019</v>
      </c>
      <c r="I7" s="166">
        <f>J2</f>
        <v>2020</v>
      </c>
    </row>
    <row r="8" spans="1:9" ht="30" customHeight="1">
      <c r="A8" s="167" t="s">
        <v>63</v>
      </c>
      <c r="B8" s="167"/>
      <c r="C8" s="167"/>
      <c r="D8" s="167"/>
      <c r="E8" s="168">
        <v>898796.61</v>
      </c>
      <c r="F8" s="168">
        <v>666569.9</v>
      </c>
      <c r="G8" s="168">
        <v>831377.7</v>
      </c>
      <c r="H8" s="168">
        <v>861640.94</v>
      </c>
      <c r="I8" s="168">
        <v>858224.15</v>
      </c>
    </row>
    <row r="9" spans="1:9" ht="30" customHeight="1">
      <c r="A9" s="169" t="s">
        <v>64</v>
      </c>
      <c r="B9" s="169"/>
      <c r="C9" s="169"/>
      <c r="D9" s="169"/>
      <c r="E9" s="168">
        <v>3057059.93</v>
      </c>
      <c r="F9" s="168">
        <v>2815102.41</v>
      </c>
      <c r="G9" s="168">
        <v>2907990.84</v>
      </c>
      <c r="H9" s="168">
        <v>3057415.04</v>
      </c>
      <c r="I9" s="168">
        <v>3298428.57</v>
      </c>
    </row>
    <row r="10" spans="1:9" ht="30" customHeight="1">
      <c r="A10" s="169" t="s">
        <v>65</v>
      </c>
      <c r="B10" s="169"/>
      <c r="C10" s="169"/>
      <c r="D10" s="169"/>
      <c r="E10" s="168">
        <v>2933847.48</v>
      </c>
      <c r="F10" s="168">
        <v>2944606.29</v>
      </c>
      <c r="G10" s="168">
        <v>2944606.29</v>
      </c>
      <c r="H10" s="168">
        <v>2951483.98</v>
      </c>
      <c r="I10" s="168">
        <v>2915094.98</v>
      </c>
    </row>
    <row r="11" spans="1:9" ht="30" customHeight="1">
      <c r="A11" s="169" t="s">
        <v>66</v>
      </c>
      <c r="B11" s="169"/>
      <c r="C11" s="169"/>
      <c r="D11" s="169"/>
      <c r="E11" s="168">
        <v>2721162.5</v>
      </c>
      <c r="F11" s="168">
        <v>2706747.91</v>
      </c>
      <c r="G11" s="168">
        <v>2722341.08</v>
      </c>
      <c r="H11" s="168">
        <v>2692884.04</v>
      </c>
      <c r="I11" s="168">
        <v>2864384.69</v>
      </c>
    </row>
    <row r="12" spans="1:9" ht="30" customHeight="1">
      <c r="A12" s="169" t="s">
        <v>67</v>
      </c>
      <c r="B12" s="169"/>
      <c r="C12" s="169"/>
      <c r="D12" s="169"/>
      <c r="E12" s="168">
        <v>169914.08</v>
      </c>
      <c r="F12" s="168">
        <v>206480.27</v>
      </c>
      <c r="G12" s="168">
        <v>218826.42</v>
      </c>
      <c r="H12" s="168">
        <v>215690.81</v>
      </c>
      <c r="I12" s="168">
        <v>197562.14</v>
      </c>
    </row>
    <row r="13" spans="1:9" ht="30" customHeight="1">
      <c r="A13" s="169" t="s">
        <v>68</v>
      </c>
      <c r="B13" s="169"/>
      <c r="C13" s="169"/>
      <c r="D13" s="169"/>
      <c r="E13" s="168">
        <v>0</v>
      </c>
      <c r="F13" s="168">
        <v>0</v>
      </c>
      <c r="G13" s="168">
        <v>0</v>
      </c>
      <c r="H13" s="168">
        <v>0</v>
      </c>
      <c r="I13" s="168">
        <v>0</v>
      </c>
    </row>
    <row r="14" spans="1:9" ht="30" customHeight="1">
      <c r="A14" s="169" t="s">
        <v>69</v>
      </c>
      <c r="B14" s="169"/>
      <c r="C14" s="169"/>
      <c r="D14" s="169"/>
      <c r="E14" s="168">
        <v>2015232.85</v>
      </c>
      <c r="F14" s="168">
        <v>2088592.52</v>
      </c>
      <c r="G14" s="168">
        <v>2161468.94</v>
      </c>
      <c r="H14" s="168">
        <v>2223825.36</v>
      </c>
      <c r="I14" s="168">
        <v>2153507.23</v>
      </c>
    </row>
    <row r="15" spans="1:9" ht="30" customHeight="1">
      <c r="A15" s="169" t="s">
        <v>70</v>
      </c>
      <c r="B15" s="169"/>
      <c r="C15" s="169"/>
      <c r="D15" s="169"/>
      <c r="E15" s="168">
        <v>1802203.47</v>
      </c>
      <c r="F15" s="168">
        <v>1954480</v>
      </c>
      <c r="G15" s="168">
        <v>1881208.22</v>
      </c>
      <c r="H15" s="168">
        <v>2102324.57</v>
      </c>
      <c r="I15" s="168">
        <v>2040710.05</v>
      </c>
    </row>
    <row r="16" spans="1:9" ht="30" customHeight="1">
      <c r="A16" s="170" t="s">
        <v>71</v>
      </c>
      <c r="B16" s="170"/>
      <c r="C16" s="170"/>
      <c r="D16" s="170"/>
      <c r="E16" s="168">
        <v>0</v>
      </c>
      <c r="F16" s="168">
        <v>0</v>
      </c>
      <c r="G16" s="168">
        <v>0</v>
      </c>
      <c r="H16" s="168">
        <v>0</v>
      </c>
      <c r="I16" s="168">
        <v>0</v>
      </c>
    </row>
    <row r="17" spans="1:9" ht="30" customHeight="1">
      <c r="A17" s="169" t="s">
        <v>72</v>
      </c>
      <c r="B17" s="169"/>
      <c r="C17" s="169"/>
      <c r="D17" s="169"/>
      <c r="E17" s="168">
        <v>55866.93</v>
      </c>
      <c r="F17" s="168">
        <v>47515.23</v>
      </c>
      <c r="G17" s="168">
        <v>65021.54</v>
      </c>
      <c r="H17" s="168">
        <v>75627.27</v>
      </c>
      <c r="I17" s="168">
        <v>75377.63</v>
      </c>
    </row>
    <row r="18" spans="1:9" ht="30" customHeight="1">
      <c r="A18" s="169" t="s">
        <v>73</v>
      </c>
      <c r="B18" s="169"/>
      <c r="C18" s="169"/>
      <c r="D18" s="169"/>
      <c r="E18" s="168">
        <v>3299886.71</v>
      </c>
      <c r="F18" s="168">
        <v>3225776.45</v>
      </c>
      <c r="G18" s="168">
        <v>3274599.91</v>
      </c>
      <c r="H18" s="168">
        <v>3025733.26</v>
      </c>
      <c r="I18" s="168">
        <v>3162541.85</v>
      </c>
    </row>
    <row r="19" spans="1:9" ht="30" customHeight="1">
      <c r="A19" s="170" t="s">
        <v>74</v>
      </c>
      <c r="B19" s="170"/>
      <c r="C19" s="170"/>
      <c r="D19" s="170"/>
      <c r="E19" s="168">
        <v>1672192.5</v>
      </c>
      <c r="F19" s="168">
        <v>1650843.98</v>
      </c>
      <c r="G19" s="168">
        <v>1711986.22</v>
      </c>
      <c r="H19" s="168">
        <v>1652093.04</v>
      </c>
      <c r="I19" s="168">
        <v>1794790.58</v>
      </c>
    </row>
    <row r="20" spans="1:9" ht="30" customHeight="1">
      <c r="A20" s="169" t="s">
        <v>75</v>
      </c>
      <c r="B20" s="169"/>
      <c r="C20" s="169"/>
      <c r="D20" s="169"/>
      <c r="E20" s="168">
        <v>0</v>
      </c>
      <c r="F20" s="168">
        <v>0</v>
      </c>
      <c r="G20" s="168">
        <v>0</v>
      </c>
      <c r="H20" s="168">
        <v>0</v>
      </c>
      <c r="I20" s="168">
        <v>0</v>
      </c>
    </row>
    <row r="21" spans="1:9" ht="30" customHeight="1">
      <c r="A21" s="171" t="s">
        <v>76</v>
      </c>
      <c r="B21" s="171"/>
      <c r="C21" s="171"/>
      <c r="D21" s="171"/>
      <c r="E21" s="168">
        <v>388318.69</v>
      </c>
      <c r="F21" s="168">
        <v>444487.32</v>
      </c>
      <c r="G21" s="168">
        <v>488746.2</v>
      </c>
      <c r="H21" s="168">
        <v>528480.92</v>
      </c>
      <c r="I21" s="168">
        <v>539611.98</v>
      </c>
    </row>
  </sheetData>
  <sheetProtection selectLockedCells="1" selectUnlockedCells="1"/>
  <mergeCells count="19">
    <mergeCell ref="A1:C2"/>
    <mergeCell ref="E1:F2"/>
    <mergeCell ref="G1:H2"/>
    <mergeCell ref="E4:I4"/>
    <mergeCell ref="E5:I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E6" sqref="E6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6" t="str">
        <f>Coordonnées!A1</f>
        <v>Synthèse du Budget</v>
      </c>
      <c r="B1" s="6"/>
      <c r="C1" s="6"/>
      <c r="D1" s="150"/>
      <c r="E1" s="7" t="s">
        <v>0</v>
      </c>
      <c r="F1" s="7"/>
      <c r="G1" s="151" t="str">
        <f>Coordonnées!J1</f>
        <v>FLERON</v>
      </c>
      <c r="H1" s="151"/>
      <c r="I1" s="152" t="s">
        <v>59</v>
      </c>
      <c r="J1" s="153">
        <f>Coordonnées!R1</f>
        <v>62038</v>
      </c>
    </row>
    <row r="2" spans="1:10" ht="15.75" customHeight="1">
      <c r="A2" s="6"/>
      <c r="B2" s="6"/>
      <c r="C2" s="6"/>
      <c r="D2" s="154"/>
      <c r="E2" s="7"/>
      <c r="F2" s="7"/>
      <c r="G2" s="151"/>
      <c r="H2" s="151"/>
      <c r="I2" s="155" t="s">
        <v>9</v>
      </c>
      <c r="J2" s="156">
        <f>Coordonnées!R2</f>
        <v>2020</v>
      </c>
    </row>
    <row r="3" spans="1:10" s="141" customFormat="1" ht="27" customHeight="1">
      <c r="A3" s="157" t="str">
        <f>Coordonnées!A3</f>
        <v>Modèle officiel généré par l'application eComptes © SPW.INTERIEUR &amp; ACTION SOCIALE</v>
      </c>
      <c r="B3" s="158"/>
      <c r="C3" s="158"/>
      <c r="D3" s="158"/>
      <c r="E3" s="158"/>
      <c r="F3" s="159"/>
      <c r="G3" s="159"/>
      <c r="H3" s="160"/>
      <c r="I3" s="160" t="s">
        <v>60</v>
      </c>
      <c r="J3" s="161">
        <f>Coordonnées!R3</f>
        <v>1</v>
      </c>
    </row>
    <row r="4" spans="1:9" ht="15.75" customHeight="1">
      <c r="A4" s="162"/>
      <c r="B4" s="14"/>
      <c r="C4" s="14"/>
      <c r="D4" s="14"/>
      <c r="E4" s="163" t="s">
        <v>61</v>
      </c>
      <c r="F4" s="163"/>
      <c r="G4" s="163"/>
      <c r="H4" s="163"/>
      <c r="I4" s="163"/>
    </row>
    <row r="5" spans="1:9" ht="17.25" customHeight="1">
      <c r="A5" s="87"/>
      <c r="E5" s="172" t="s">
        <v>77</v>
      </c>
      <c r="F5" s="172"/>
      <c r="G5" s="172"/>
      <c r="H5" s="172"/>
      <c r="I5" s="172"/>
    </row>
    <row r="6" spans="1:9" ht="17.25" customHeight="1">
      <c r="A6" s="87"/>
      <c r="E6" s="165" t="str">
        <f>Coordonnées!$H$27</f>
        <v>Budget</v>
      </c>
      <c r="F6" s="165" t="str">
        <f>Coordonnées!$H$27</f>
        <v>Budget</v>
      </c>
      <c r="G6" s="165" t="str">
        <f>Coordonnées!$H$27</f>
        <v>Budget</v>
      </c>
      <c r="H6" s="165" t="str">
        <f>Coordonnées!$H$27</f>
        <v>Budget</v>
      </c>
      <c r="I6" s="165" t="str">
        <f>Coordonnées!$H$27</f>
        <v>Budget</v>
      </c>
    </row>
    <row r="7" spans="1:9" ht="17.25" customHeight="1">
      <c r="A7" s="87"/>
      <c r="E7" s="166">
        <f>F7-1</f>
        <v>2016</v>
      </c>
      <c r="F7" s="166">
        <f>G7-1</f>
        <v>2017</v>
      </c>
      <c r="G7" s="166">
        <f>H7-1</f>
        <v>2018</v>
      </c>
      <c r="H7" s="166">
        <f>I7-1</f>
        <v>2019</v>
      </c>
      <c r="I7" s="166">
        <f>J2</f>
        <v>2020</v>
      </c>
    </row>
    <row r="8" spans="1:9" ht="30" customHeight="1">
      <c r="A8" s="167" t="s">
        <v>63</v>
      </c>
      <c r="B8" s="167"/>
      <c r="C8" s="167"/>
      <c r="D8" s="167"/>
      <c r="E8" s="168">
        <v>14872058.37</v>
      </c>
      <c r="F8" s="168">
        <v>14584598.97</v>
      </c>
      <c r="G8" s="168">
        <v>14756859.52</v>
      </c>
      <c r="H8" s="168">
        <v>15053620.05</v>
      </c>
      <c r="I8" s="168">
        <v>15351826.62</v>
      </c>
    </row>
    <row r="9" spans="1:9" ht="30" customHeight="1">
      <c r="A9" s="169" t="s">
        <v>64</v>
      </c>
      <c r="B9" s="169"/>
      <c r="C9" s="169"/>
      <c r="D9" s="169"/>
      <c r="E9" s="168">
        <v>323008.92</v>
      </c>
      <c r="F9" s="168">
        <v>331636.07</v>
      </c>
      <c r="G9" s="168">
        <v>342841.92</v>
      </c>
      <c r="H9" s="168">
        <v>368499.31</v>
      </c>
      <c r="I9" s="168">
        <v>427617.85</v>
      </c>
    </row>
    <row r="10" spans="1:9" ht="30" customHeight="1">
      <c r="A10" s="169" t="s">
        <v>65</v>
      </c>
      <c r="B10" s="169"/>
      <c r="C10" s="169"/>
      <c r="D10" s="169"/>
      <c r="E10" s="168">
        <v>71984.4</v>
      </c>
      <c r="F10" s="168">
        <v>72866.96</v>
      </c>
      <c r="G10" s="168">
        <v>73900.91</v>
      </c>
      <c r="H10" s="168">
        <v>75435.06</v>
      </c>
      <c r="I10" s="168">
        <v>39481.49</v>
      </c>
    </row>
    <row r="11" spans="1:9" ht="30" customHeight="1">
      <c r="A11" s="169" t="s">
        <v>66</v>
      </c>
      <c r="B11" s="169"/>
      <c r="C11" s="169"/>
      <c r="D11" s="169"/>
      <c r="E11" s="168">
        <v>397346.51</v>
      </c>
      <c r="F11" s="168">
        <v>406921.74</v>
      </c>
      <c r="G11" s="168">
        <v>442579.78</v>
      </c>
      <c r="H11" s="168">
        <v>473766.01</v>
      </c>
      <c r="I11" s="168">
        <v>470874.15</v>
      </c>
    </row>
    <row r="12" spans="1:9" ht="30" customHeight="1">
      <c r="A12" s="169" t="s">
        <v>67</v>
      </c>
      <c r="B12" s="169"/>
      <c r="C12" s="169"/>
      <c r="D12" s="169"/>
      <c r="E12" s="168">
        <v>633278.79</v>
      </c>
      <c r="F12" s="168">
        <v>658602.58</v>
      </c>
      <c r="G12" s="168">
        <v>677361.14</v>
      </c>
      <c r="H12" s="168">
        <v>794676.36</v>
      </c>
      <c r="I12" s="168">
        <v>614033.46</v>
      </c>
    </row>
    <row r="13" spans="1:9" ht="30" customHeight="1">
      <c r="A13" s="169" t="s">
        <v>68</v>
      </c>
      <c r="B13" s="169"/>
      <c r="C13" s="169"/>
      <c r="D13" s="169"/>
      <c r="E13" s="168">
        <v>0</v>
      </c>
      <c r="F13" s="168">
        <v>0</v>
      </c>
      <c r="G13" s="168">
        <v>0</v>
      </c>
      <c r="H13" s="168">
        <v>0</v>
      </c>
      <c r="I13" s="168">
        <v>0</v>
      </c>
    </row>
    <row r="14" spans="1:9" ht="30" customHeight="1">
      <c r="A14" s="169" t="s">
        <v>69</v>
      </c>
      <c r="B14" s="169"/>
      <c r="C14" s="169"/>
      <c r="D14" s="169"/>
      <c r="E14" s="168">
        <v>1013033.84</v>
      </c>
      <c r="F14" s="168">
        <v>1057427.25</v>
      </c>
      <c r="G14" s="168">
        <v>1175668.94</v>
      </c>
      <c r="H14" s="168">
        <v>1134163.46</v>
      </c>
      <c r="I14" s="168">
        <v>1141195.63</v>
      </c>
    </row>
    <row r="15" spans="1:9" ht="30" customHeight="1">
      <c r="A15" s="169" t="s">
        <v>70</v>
      </c>
      <c r="B15" s="169"/>
      <c r="C15" s="169"/>
      <c r="D15" s="169"/>
      <c r="E15" s="168">
        <v>436702.74</v>
      </c>
      <c r="F15" s="168">
        <v>441651.7</v>
      </c>
      <c r="G15" s="168">
        <v>389822.06</v>
      </c>
      <c r="H15" s="168">
        <v>402544.6</v>
      </c>
      <c r="I15" s="168">
        <v>393080.89</v>
      </c>
    </row>
    <row r="16" spans="1:9" ht="30" customHeight="1">
      <c r="A16" s="170" t="s">
        <v>71</v>
      </c>
      <c r="B16" s="170"/>
      <c r="C16" s="170"/>
      <c r="D16" s="170"/>
      <c r="E16" s="168">
        <v>0</v>
      </c>
      <c r="F16" s="168">
        <v>0</v>
      </c>
      <c r="G16" s="168">
        <v>0</v>
      </c>
      <c r="H16" s="168">
        <v>0</v>
      </c>
      <c r="I16" s="168">
        <v>0</v>
      </c>
    </row>
    <row r="17" spans="1:9" ht="30" customHeight="1">
      <c r="A17" s="169" t="s">
        <v>72</v>
      </c>
      <c r="B17" s="169"/>
      <c r="C17" s="169"/>
      <c r="D17" s="169"/>
      <c r="E17" s="168">
        <v>0</v>
      </c>
      <c r="F17" s="168">
        <v>0</v>
      </c>
      <c r="G17" s="168">
        <v>0</v>
      </c>
      <c r="H17" s="168">
        <v>0</v>
      </c>
      <c r="I17" s="168">
        <v>0</v>
      </c>
    </row>
    <row r="18" spans="1:9" ht="30" customHeight="1">
      <c r="A18" s="169" t="s">
        <v>73</v>
      </c>
      <c r="B18" s="169"/>
      <c r="C18" s="169"/>
      <c r="D18" s="169"/>
      <c r="E18" s="168">
        <v>692323.21</v>
      </c>
      <c r="F18" s="168">
        <v>695925.33</v>
      </c>
      <c r="G18" s="168">
        <v>705837.89</v>
      </c>
      <c r="H18" s="168">
        <v>648133.9</v>
      </c>
      <c r="I18" s="168">
        <v>625961.95</v>
      </c>
    </row>
    <row r="19" spans="1:9" ht="30" customHeight="1">
      <c r="A19" s="170" t="s">
        <v>74</v>
      </c>
      <c r="B19" s="170"/>
      <c r="C19" s="170"/>
      <c r="D19" s="170"/>
      <c r="E19" s="168">
        <v>219470.79</v>
      </c>
      <c r="F19" s="168">
        <v>251285.57</v>
      </c>
      <c r="G19" s="168">
        <v>253105.74</v>
      </c>
      <c r="H19" s="168">
        <v>235428.39</v>
      </c>
      <c r="I19" s="168">
        <v>239807.37</v>
      </c>
    </row>
    <row r="20" spans="1:9" ht="30" customHeight="1">
      <c r="A20" s="169" t="s">
        <v>75</v>
      </c>
      <c r="B20" s="169"/>
      <c r="C20" s="169"/>
      <c r="D20" s="169"/>
      <c r="E20" s="168">
        <v>0</v>
      </c>
      <c r="F20" s="168">
        <v>0</v>
      </c>
      <c r="G20" s="168">
        <v>0</v>
      </c>
      <c r="H20" s="168">
        <v>0</v>
      </c>
      <c r="I20" s="168">
        <v>0</v>
      </c>
    </row>
    <row r="21" spans="1:9" ht="30" customHeight="1">
      <c r="A21" s="171" t="s">
        <v>76</v>
      </c>
      <c r="B21" s="171"/>
      <c r="C21" s="171"/>
      <c r="D21" s="171"/>
      <c r="E21" s="168">
        <v>170665.13</v>
      </c>
      <c r="F21" s="168">
        <v>148212.44</v>
      </c>
      <c r="G21" s="168">
        <v>143493.88</v>
      </c>
      <c r="H21" s="168">
        <v>156293.28</v>
      </c>
      <c r="I21" s="168">
        <v>166637.44</v>
      </c>
    </row>
  </sheetData>
  <sheetProtection selectLockedCells="1" selectUnlockedCells="1"/>
  <mergeCells count="19">
    <mergeCell ref="A1:C2"/>
    <mergeCell ref="E1:F2"/>
    <mergeCell ref="G1:H2"/>
    <mergeCell ref="E4:I4"/>
    <mergeCell ref="E5:I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E6" sqref="E6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6" t="str">
        <f>Coordonnées!A1</f>
        <v>Synthèse du Budget</v>
      </c>
      <c r="B1" s="6"/>
      <c r="C1" s="6"/>
      <c r="D1" s="150"/>
      <c r="E1" s="7" t="s">
        <v>0</v>
      </c>
      <c r="F1" s="7"/>
      <c r="G1" s="151" t="str">
        <f>Coordonnées!J1</f>
        <v>FLERON</v>
      </c>
      <c r="H1" s="151"/>
      <c r="I1" s="152" t="s">
        <v>59</v>
      </c>
      <c r="J1" s="153">
        <f>Coordonnées!R1</f>
        <v>62038</v>
      </c>
    </row>
    <row r="2" spans="1:10" ht="15.75" customHeight="1">
      <c r="A2" s="6"/>
      <c r="B2" s="6"/>
      <c r="C2" s="6"/>
      <c r="D2" s="154"/>
      <c r="E2" s="7"/>
      <c r="F2" s="7"/>
      <c r="G2" s="151"/>
      <c r="H2" s="151"/>
      <c r="I2" s="155" t="s">
        <v>9</v>
      </c>
      <c r="J2" s="156">
        <f>Coordonnées!R2</f>
        <v>2020</v>
      </c>
    </row>
    <row r="3" spans="1:10" s="141" customFormat="1" ht="27" customHeight="1">
      <c r="A3" s="157" t="str">
        <f>Coordonnées!A3</f>
        <v>Modèle officiel généré par l'application eComptes © SPW.INTERIEUR &amp; ACTION SOCIALE</v>
      </c>
      <c r="B3" s="158"/>
      <c r="C3" s="158"/>
      <c r="D3" s="158"/>
      <c r="E3" s="158"/>
      <c r="F3" s="159"/>
      <c r="G3" s="159"/>
      <c r="I3" s="160" t="s">
        <v>60</v>
      </c>
      <c r="J3" s="161">
        <f>Coordonnées!R3</f>
        <v>1</v>
      </c>
    </row>
    <row r="4" spans="1:9" ht="15.75" customHeight="1">
      <c r="A4" s="162"/>
      <c r="B4" s="14"/>
      <c r="C4" s="14"/>
      <c r="D4" s="14"/>
      <c r="E4" s="163" t="s">
        <v>61</v>
      </c>
      <c r="F4" s="163"/>
      <c r="G4" s="163"/>
      <c r="H4" s="163"/>
      <c r="I4" s="163"/>
    </row>
    <row r="5" spans="1:9" ht="17.25" customHeight="1">
      <c r="A5" s="87"/>
      <c r="E5" s="173" t="s">
        <v>78</v>
      </c>
      <c r="F5" s="173"/>
      <c r="G5" s="173"/>
      <c r="H5" s="173"/>
      <c r="I5" s="173"/>
    </row>
    <row r="6" spans="1:9" ht="17.25" customHeight="1">
      <c r="A6" s="87"/>
      <c r="E6" s="165" t="str">
        <f>Coordonnées!$H$27</f>
        <v>Budget</v>
      </c>
      <c r="F6" s="165" t="str">
        <f>Coordonnées!$H$27</f>
        <v>Budget</v>
      </c>
      <c r="G6" s="165" t="str">
        <f>Coordonnées!$H$27</f>
        <v>Budget</v>
      </c>
      <c r="H6" s="165" t="str">
        <f>Coordonnées!$H$27</f>
        <v>Budget</v>
      </c>
      <c r="I6" s="165" t="str">
        <f>Coordonnées!$H$27</f>
        <v>Budget</v>
      </c>
    </row>
    <row r="7" spans="1:9" ht="17.25" customHeight="1">
      <c r="A7" s="87"/>
      <c r="E7" s="166">
        <f>F7-1</f>
        <v>2016</v>
      </c>
      <c r="F7" s="166">
        <f>G7-1</f>
        <v>2017</v>
      </c>
      <c r="G7" s="166">
        <f>H7-1</f>
        <v>2018</v>
      </c>
      <c r="H7" s="166">
        <f>I7-1</f>
        <v>2019</v>
      </c>
      <c r="I7" s="166">
        <f>J2</f>
        <v>2020</v>
      </c>
    </row>
    <row r="8" spans="1:9" ht="30" customHeight="1">
      <c r="A8" s="167" t="s">
        <v>63</v>
      </c>
      <c r="B8" s="167"/>
      <c r="C8" s="167"/>
      <c r="D8" s="167"/>
      <c r="E8" s="168">
        <v>0</v>
      </c>
      <c r="F8" s="168">
        <v>0</v>
      </c>
      <c r="G8" s="168">
        <v>149118</v>
      </c>
      <c r="H8" s="168">
        <v>0</v>
      </c>
      <c r="I8" s="168">
        <v>0</v>
      </c>
    </row>
    <row r="9" spans="1:9" ht="30" customHeight="1">
      <c r="A9" s="169" t="s">
        <v>64</v>
      </c>
      <c r="B9" s="169"/>
      <c r="C9" s="169"/>
      <c r="D9" s="169"/>
      <c r="E9" s="168">
        <v>1095000</v>
      </c>
      <c r="F9" s="168">
        <v>1649500</v>
      </c>
      <c r="G9" s="168">
        <v>1233500</v>
      </c>
      <c r="H9" s="168">
        <v>245241.38</v>
      </c>
      <c r="I9" s="168">
        <v>318000</v>
      </c>
    </row>
    <row r="10" spans="1:9" ht="30" customHeight="1">
      <c r="A10" s="169" t="s">
        <v>65</v>
      </c>
      <c r="B10" s="169"/>
      <c r="C10" s="169"/>
      <c r="D10" s="169"/>
      <c r="E10" s="168">
        <v>0</v>
      </c>
      <c r="F10" s="168">
        <v>0</v>
      </c>
      <c r="G10" s="168">
        <v>0</v>
      </c>
      <c r="H10" s="168">
        <v>0</v>
      </c>
      <c r="I10" s="168">
        <v>0</v>
      </c>
    </row>
    <row r="11" spans="1:9" ht="30" customHeight="1">
      <c r="A11" s="169" t="s">
        <v>66</v>
      </c>
      <c r="B11" s="169"/>
      <c r="C11" s="169"/>
      <c r="D11" s="169"/>
      <c r="E11" s="168">
        <v>1200546</v>
      </c>
      <c r="F11" s="168">
        <v>1564172</v>
      </c>
      <c r="G11" s="168">
        <v>1695222</v>
      </c>
      <c r="H11" s="168">
        <v>871000</v>
      </c>
      <c r="I11" s="168">
        <v>1009283</v>
      </c>
    </row>
    <row r="12" spans="1:9" ht="30" customHeight="1">
      <c r="A12" s="169" t="s">
        <v>67</v>
      </c>
      <c r="B12" s="169"/>
      <c r="C12" s="169"/>
      <c r="D12" s="169"/>
      <c r="E12" s="168">
        <v>0</v>
      </c>
      <c r="F12" s="168">
        <v>0</v>
      </c>
      <c r="G12" s="168">
        <v>1500</v>
      </c>
      <c r="H12" s="168">
        <v>0</v>
      </c>
      <c r="I12" s="168">
        <v>51500</v>
      </c>
    </row>
    <row r="13" spans="1:9" ht="30" customHeight="1">
      <c r="A13" s="169" t="s">
        <v>68</v>
      </c>
      <c r="B13" s="169"/>
      <c r="C13" s="169"/>
      <c r="D13" s="169"/>
      <c r="E13" s="168">
        <v>0</v>
      </c>
      <c r="F13" s="168">
        <v>0</v>
      </c>
      <c r="G13" s="168">
        <v>0</v>
      </c>
      <c r="H13" s="168">
        <v>0</v>
      </c>
      <c r="I13" s="168">
        <v>0</v>
      </c>
    </row>
    <row r="14" spans="1:9" ht="30" customHeight="1">
      <c r="A14" s="169" t="s">
        <v>69</v>
      </c>
      <c r="B14" s="169"/>
      <c r="C14" s="169"/>
      <c r="D14" s="169"/>
      <c r="E14" s="168">
        <v>891952</v>
      </c>
      <c r="F14" s="168">
        <v>1168220</v>
      </c>
      <c r="G14" s="168">
        <v>725720</v>
      </c>
      <c r="H14" s="168">
        <v>847720</v>
      </c>
      <c r="I14" s="168">
        <v>239000</v>
      </c>
    </row>
    <row r="15" spans="1:9" ht="30" customHeight="1">
      <c r="A15" s="169" t="s">
        <v>70</v>
      </c>
      <c r="B15" s="169"/>
      <c r="C15" s="169"/>
      <c r="D15" s="169"/>
      <c r="E15" s="168">
        <v>111500</v>
      </c>
      <c r="F15" s="168">
        <v>215000</v>
      </c>
      <c r="G15" s="168">
        <v>394000</v>
      </c>
      <c r="H15" s="168">
        <v>175500</v>
      </c>
      <c r="I15" s="168">
        <v>190700</v>
      </c>
    </row>
    <row r="16" spans="1:9" ht="30" customHeight="1">
      <c r="A16" s="170" t="s">
        <v>71</v>
      </c>
      <c r="B16" s="170"/>
      <c r="C16" s="170"/>
      <c r="D16" s="170"/>
      <c r="E16" s="168">
        <v>0</v>
      </c>
      <c r="F16" s="168">
        <v>0</v>
      </c>
      <c r="G16" s="168">
        <v>0</v>
      </c>
      <c r="H16" s="168">
        <v>0</v>
      </c>
      <c r="I16" s="168">
        <v>0</v>
      </c>
    </row>
    <row r="17" spans="1:9" ht="30" customHeight="1">
      <c r="A17" s="169" t="s">
        <v>72</v>
      </c>
      <c r="B17" s="169"/>
      <c r="C17" s="169"/>
      <c r="D17" s="169"/>
      <c r="E17" s="168">
        <v>160000</v>
      </c>
      <c r="F17" s="168">
        <v>75000</v>
      </c>
      <c r="G17" s="168">
        <v>30000</v>
      </c>
      <c r="H17" s="168">
        <v>136.5</v>
      </c>
      <c r="I17" s="168">
        <v>0</v>
      </c>
    </row>
    <row r="18" spans="1:9" ht="30" customHeight="1">
      <c r="A18" s="169" t="s">
        <v>73</v>
      </c>
      <c r="B18" s="169"/>
      <c r="C18" s="169"/>
      <c r="D18" s="169"/>
      <c r="E18" s="168">
        <v>0</v>
      </c>
      <c r="F18" s="168">
        <v>0</v>
      </c>
      <c r="G18" s="168">
        <v>230000</v>
      </c>
      <c r="H18" s="168">
        <v>290000</v>
      </c>
      <c r="I18" s="168">
        <v>235000</v>
      </c>
    </row>
    <row r="19" spans="1:9" ht="30" customHeight="1">
      <c r="A19" s="170" t="s">
        <v>74</v>
      </c>
      <c r="B19" s="170"/>
      <c r="C19" s="170"/>
      <c r="D19" s="170"/>
      <c r="E19" s="168">
        <v>1901577.55</v>
      </c>
      <c r="F19" s="168">
        <v>282458.02</v>
      </c>
      <c r="G19" s="168">
        <v>1135458.02</v>
      </c>
      <c r="H19" s="168">
        <v>1131121.21</v>
      </c>
      <c r="I19" s="168">
        <v>598558.02</v>
      </c>
    </row>
    <row r="20" spans="1:9" ht="30" customHeight="1">
      <c r="A20" s="169" t="s">
        <v>75</v>
      </c>
      <c r="B20" s="169"/>
      <c r="C20" s="169"/>
      <c r="D20" s="169"/>
      <c r="E20" s="168">
        <v>0</v>
      </c>
      <c r="F20" s="168">
        <v>0</v>
      </c>
      <c r="G20" s="168">
        <v>0</v>
      </c>
      <c r="H20" s="168">
        <v>0</v>
      </c>
      <c r="I20" s="168">
        <v>0</v>
      </c>
    </row>
    <row r="21" spans="1:9" ht="30" customHeight="1">
      <c r="A21" s="171" t="s">
        <v>76</v>
      </c>
      <c r="B21" s="171"/>
      <c r="C21" s="171"/>
      <c r="D21" s="171"/>
      <c r="E21" s="168">
        <v>418150</v>
      </c>
      <c r="F21" s="168">
        <v>500000</v>
      </c>
      <c r="G21" s="168">
        <v>300000</v>
      </c>
      <c r="H21" s="168">
        <v>275000</v>
      </c>
      <c r="I21" s="168">
        <v>339000</v>
      </c>
    </row>
  </sheetData>
  <sheetProtection selectLockedCells="1" selectUnlockedCells="1"/>
  <mergeCells count="19">
    <mergeCell ref="A1:C2"/>
    <mergeCell ref="E1:F2"/>
    <mergeCell ref="G1:H2"/>
    <mergeCell ref="E4:I4"/>
    <mergeCell ref="E5:I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E6" sqref="E6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6" t="str">
        <f>Coordonnées!A1</f>
        <v>Synthèse du Budget</v>
      </c>
      <c r="B1" s="6"/>
      <c r="C1" s="6"/>
      <c r="D1" s="150"/>
      <c r="E1" s="7" t="s">
        <v>0</v>
      </c>
      <c r="F1" s="7"/>
      <c r="G1" s="151" t="str">
        <f>Coordonnées!J1</f>
        <v>FLERON</v>
      </c>
      <c r="H1" s="151"/>
      <c r="I1" s="152" t="s">
        <v>59</v>
      </c>
      <c r="J1" s="153">
        <f>Coordonnées!R1</f>
        <v>62038</v>
      </c>
    </row>
    <row r="2" spans="1:10" ht="15.75" customHeight="1">
      <c r="A2" s="6"/>
      <c r="B2" s="6"/>
      <c r="C2" s="6"/>
      <c r="D2" s="154"/>
      <c r="E2" s="7"/>
      <c r="F2" s="7"/>
      <c r="G2" s="151"/>
      <c r="H2" s="151"/>
      <c r="I2" s="155" t="s">
        <v>9</v>
      </c>
      <c r="J2" s="156">
        <f>Coordonnées!R2</f>
        <v>2020</v>
      </c>
    </row>
    <row r="3" spans="1:10" s="141" customFormat="1" ht="27" customHeight="1">
      <c r="A3" s="157" t="str">
        <f>Coordonnées!A3</f>
        <v>Modèle officiel généré par l'application eComptes © SPW.INTERIEUR &amp; ACTION SOCIALE</v>
      </c>
      <c r="B3" s="158"/>
      <c r="C3" s="158"/>
      <c r="D3" s="158"/>
      <c r="E3" s="158"/>
      <c r="F3" s="159"/>
      <c r="G3" s="159"/>
      <c r="H3" s="160"/>
      <c r="I3" s="160" t="s">
        <v>60</v>
      </c>
      <c r="J3" s="161">
        <f>Coordonnées!R3</f>
        <v>1</v>
      </c>
    </row>
    <row r="4" spans="1:9" ht="15.75" customHeight="1">
      <c r="A4" s="162"/>
      <c r="B4" s="14"/>
      <c r="C4" s="14"/>
      <c r="D4" s="14"/>
      <c r="E4" s="163" t="s">
        <v>61</v>
      </c>
      <c r="F4" s="163"/>
      <c r="G4" s="163"/>
      <c r="H4" s="163"/>
      <c r="I4" s="163"/>
    </row>
    <row r="5" spans="1:9" ht="17.25" customHeight="1">
      <c r="A5" s="87"/>
      <c r="E5" s="172" t="s">
        <v>79</v>
      </c>
      <c r="F5" s="172"/>
      <c r="G5" s="172"/>
      <c r="H5" s="172"/>
      <c r="I5" s="172"/>
    </row>
    <row r="6" spans="1:9" ht="17.25" customHeight="1">
      <c r="A6" s="87"/>
      <c r="E6" s="165" t="str">
        <f>Coordonnées!$H$27</f>
        <v>Budget</v>
      </c>
      <c r="F6" s="165" t="str">
        <f>Coordonnées!$H$27</f>
        <v>Budget</v>
      </c>
      <c r="G6" s="165" t="str">
        <f>Coordonnées!$H$27</f>
        <v>Budget</v>
      </c>
      <c r="H6" s="165" t="str">
        <f>Coordonnées!$H$27</f>
        <v>Budget</v>
      </c>
      <c r="I6" s="165" t="str">
        <f>Coordonnées!$H$27</f>
        <v>Budget</v>
      </c>
    </row>
    <row r="7" spans="1:9" ht="17.25" customHeight="1">
      <c r="A7" s="87"/>
      <c r="E7" s="166">
        <f>F7-1</f>
        <v>2016</v>
      </c>
      <c r="F7" s="166">
        <f>G7-1</f>
        <v>2017</v>
      </c>
      <c r="G7" s="166">
        <f>H7-1</f>
        <v>2018</v>
      </c>
      <c r="H7" s="166">
        <f>I7-1</f>
        <v>2019</v>
      </c>
      <c r="I7" s="166">
        <f>J2</f>
        <v>2020</v>
      </c>
    </row>
    <row r="8" spans="1:9" ht="30" customHeight="1">
      <c r="A8" s="167" t="s">
        <v>63</v>
      </c>
      <c r="B8" s="167"/>
      <c r="C8" s="167"/>
      <c r="D8" s="167"/>
      <c r="E8" s="168">
        <v>724513.72</v>
      </c>
      <c r="F8" s="168">
        <v>294458.02</v>
      </c>
      <c r="G8" s="168">
        <v>809431.02</v>
      </c>
      <c r="H8" s="168">
        <v>454685.99</v>
      </c>
      <c r="I8" s="168">
        <v>896699.34</v>
      </c>
    </row>
    <row r="9" spans="1:9" ht="30" customHeight="1">
      <c r="A9" s="169" t="s">
        <v>64</v>
      </c>
      <c r="B9" s="169"/>
      <c r="C9" s="169"/>
      <c r="D9" s="169"/>
      <c r="E9" s="168">
        <v>1055000</v>
      </c>
      <c r="F9" s="168">
        <v>1625000</v>
      </c>
      <c r="G9" s="168">
        <v>1143500</v>
      </c>
      <c r="H9" s="168">
        <v>130000</v>
      </c>
      <c r="I9" s="168">
        <v>204000</v>
      </c>
    </row>
    <row r="10" spans="1:9" ht="30" customHeight="1">
      <c r="A10" s="169" t="s">
        <v>65</v>
      </c>
      <c r="B10" s="169"/>
      <c r="C10" s="169"/>
      <c r="D10" s="169"/>
      <c r="E10" s="168">
        <v>0</v>
      </c>
      <c r="F10" s="168">
        <v>0</v>
      </c>
      <c r="G10" s="168">
        <v>0</v>
      </c>
      <c r="H10" s="168">
        <v>0</v>
      </c>
      <c r="I10" s="168">
        <v>0</v>
      </c>
    </row>
    <row r="11" spans="1:9" ht="30" customHeight="1">
      <c r="A11" s="169" t="s">
        <v>66</v>
      </c>
      <c r="B11" s="169"/>
      <c r="C11" s="169"/>
      <c r="D11" s="169"/>
      <c r="E11" s="168">
        <v>1154046</v>
      </c>
      <c r="F11" s="168">
        <v>1523172</v>
      </c>
      <c r="G11" s="168">
        <v>1504222</v>
      </c>
      <c r="H11" s="168">
        <v>761000</v>
      </c>
      <c r="I11" s="168">
        <v>615241.68</v>
      </c>
    </row>
    <row r="12" spans="1:9" ht="30" customHeight="1">
      <c r="A12" s="169" t="s">
        <v>67</v>
      </c>
      <c r="B12" s="169"/>
      <c r="C12" s="169"/>
      <c r="D12" s="169"/>
      <c r="E12" s="168">
        <v>0</v>
      </c>
      <c r="F12" s="168">
        <v>0</v>
      </c>
      <c r="G12" s="168">
        <v>0</v>
      </c>
      <c r="H12" s="168">
        <v>0</v>
      </c>
      <c r="I12" s="168">
        <v>50000</v>
      </c>
    </row>
    <row r="13" spans="1:9" ht="30" customHeight="1">
      <c r="A13" s="169" t="s">
        <v>68</v>
      </c>
      <c r="B13" s="169"/>
      <c r="C13" s="169"/>
      <c r="D13" s="169"/>
      <c r="E13" s="168">
        <v>0</v>
      </c>
      <c r="F13" s="168">
        <v>0</v>
      </c>
      <c r="G13" s="168">
        <v>0</v>
      </c>
      <c r="H13" s="168">
        <v>0</v>
      </c>
      <c r="I13" s="168">
        <v>0</v>
      </c>
    </row>
    <row r="14" spans="1:9" ht="30" customHeight="1">
      <c r="A14" s="169" t="s">
        <v>69</v>
      </c>
      <c r="B14" s="169"/>
      <c r="C14" s="169"/>
      <c r="D14" s="169"/>
      <c r="E14" s="168">
        <v>832952</v>
      </c>
      <c r="F14" s="168">
        <v>1104720</v>
      </c>
      <c r="G14" s="168">
        <v>641720</v>
      </c>
      <c r="H14" s="168">
        <v>744720</v>
      </c>
      <c r="I14" s="168">
        <v>172000</v>
      </c>
    </row>
    <row r="15" spans="1:9" ht="30" customHeight="1">
      <c r="A15" s="169" t="s">
        <v>70</v>
      </c>
      <c r="B15" s="169"/>
      <c r="C15" s="169"/>
      <c r="D15" s="169"/>
      <c r="E15" s="168">
        <v>85000</v>
      </c>
      <c r="F15" s="168">
        <v>190000</v>
      </c>
      <c r="G15" s="168">
        <v>380000</v>
      </c>
      <c r="H15" s="168">
        <v>130000</v>
      </c>
      <c r="I15" s="168">
        <v>160000</v>
      </c>
    </row>
    <row r="16" spans="1:9" ht="30" customHeight="1">
      <c r="A16" s="170" t="s">
        <v>71</v>
      </c>
      <c r="B16" s="170"/>
      <c r="C16" s="170"/>
      <c r="D16" s="170"/>
      <c r="E16" s="168">
        <v>0</v>
      </c>
      <c r="F16" s="168">
        <v>0</v>
      </c>
      <c r="G16" s="168">
        <v>0</v>
      </c>
      <c r="H16" s="168">
        <v>0</v>
      </c>
      <c r="I16" s="168">
        <v>0</v>
      </c>
    </row>
    <row r="17" spans="1:9" ht="30" customHeight="1">
      <c r="A17" s="169" t="s">
        <v>72</v>
      </c>
      <c r="B17" s="169"/>
      <c r="C17" s="169"/>
      <c r="D17" s="169"/>
      <c r="E17" s="168">
        <v>160000</v>
      </c>
      <c r="F17" s="168">
        <v>60000</v>
      </c>
      <c r="G17" s="168">
        <v>0</v>
      </c>
      <c r="H17" s="168">
        <v>0</v>
      </c>
      <c r="I17" s="168">
        <v>0</v>
      </c>
    </row>
    <row r="18" spans="1:9" ht="30" customHeight="1">
      <c r="A18" s="169" t="s">
        <v>73</v>
      </c>
      <c r="B18" s="169"/>
      <c r="C18" s="169"/>
      <c r="D18" s="169"/>
      <c r="E18" s="168">
        <v>0</v>
      </c>
      <c r="F18" s="168">
        <v>0</v>
      </c>
      <c r="G18" s="168">
        <v>230000</v>
      </c>
      <c r="H18" s="168">
        <v>290000</v>
      </c>
      <c r="I18" s="168">
        <v>235000</v>
      </c>
    </row>
    <row r="19" spans="1:9" ht="30" customHeight="1">
      <c r="A19" s="170" t="s">
        <v>74</v>
      </c>
      <c r="B19" s="170"/>
      <c r="C19" s="170"/>
      <c r="D19" s="170"/>
      <c r="E19" s="168">
        <v>1349063.83</v>
      </c>
      <c r="F19" s="168">
        <v>187000</v>
      </c>
      <c r="G19" s="168">
        <v>751527</v>
      </c>
      <c r="H19" s="168">
        <v>1065313.1</v>
      </c>
      <c r="I19" s="168">
        <v>318100</v>
      </c>
    </row>
    <row r="20" spans="1:9" ht="30" customHeight="1">
      <c r="A20" s="169" t="s">
        <v>75</v>
      </c>
      <c r="B20" s="169"/>
      <c r="C20" s="169"/>
      <c r="D20" s="169"/>
      <c r="E20" s="168">
        <v>0</v>
      </c>
      <c r="F20" s="168">
        <v>0</v>
      </c>
      <c r="G20" s="168">
        <v>0</v>
      </c>
      <c r="H20" s="168">
        <v>0</v>
      </c>
      <c r="I20" s="168">
        <v>0</v>
      </c>
    </row>
    <row r="21" spans="1:9" ht="30" customHeight="1">
      <c r="A21" s="171" t="s">
        <v>76</v>
      </c>
      <c r="B21" s="171"/>
      <c r="C21" s="171"/>
      <c r="D21" s="171"/>
      <c r="E21" s="168">
        <v>418150</v>
      </c>
      <c r="F21" s="168">
        <v>480000</v>
      </c>
      <c r="G21" s="168">
        <v>285000</v>
      </c>
      <c r="H21" s="168">
        <v>260000</v>
      </c>
      <c r="I21" s="168">
        <v>330000</v>
      </c>
    </row>
  </sheetData>
  <sheetProtection selectLockedCells="1" selectUnlockedCells="1"/>
  <mergeCells count="19">
    <mergeCell ref="A1:C2"/>
    <mergeCell ref="E1:F2"/>
    <mergeCell ref="G1:H2"/>
    <mergeCell ref="E4:I4"/>
    <mergeCell ref="E5:I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rintOptions/>
  <pageMargins left="0.3541666666666667" right="0.3541666666666667" top="0.3541666666666667" bottom="0.35416666666666663" header="0.5118055555555555" footer="0.11805555555555555"/>
  <pageSetup horizontalDpi="300" verticalDpi="300" orientation="landscape" paperSize="9" scale="97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/>
  <cp:lastPrinted>2019-04-29T14:14:47Z</cp:lastPrinted>
  <dcterms:created xsi:type="dcterms:W3CDTF">2006-02-10T09:03:57Z</dcterms:created>
  <dcterms:modified xsi:type="dcterms:W3CDTF">2020-02-05T15:26:58Z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ActionId">
    <vt:lpwstr>6f3eb558-917c-44de-9027-36e2efd7c26c</vt:lpwstr>
  </property>
  <property fmtid="{D5CDD505-2E9C-101B-9397-08002B2CF9AE}" pid="3" name="MSIP_Label_e72a09c5-6e26-4737-a926-47ef1ab198ae_Application">
    <vt:lpwstr>Microsoft Azure Information Protection</vt:lpwstr>
  </property>
  <property fmtid="{D5CDD505-2E9C-101B-9397-08002B2CF9AE}" pid="4" name="MSIP_Label_e72a09c5-6e26-4737-a926-47ef1ab198ae_Enabled">
    <vt:lpwstr>True</vt:lpwstr>
  </property>
  <property fmtid="{D5CDD505-2E9C-101B-9397-08002B2CF9AE}" pid="5" name="MSIP_Label_e72a09c5-6e26-4737-a926-47ef1ab198ae_Extended_MSFT_Method">
    <vt:lpwstr>Automatic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Owner">
    <vt:lpwstr>yannick.lerat@spw.wallonie.be</vt:lpwstr>
  </property>
  <property fmtid="{D5CDD505-2E9C-101B-9397-08002B2CF9AE}" pid="8" name="MSIP_Label_e72a09c5-6e26-4737-a926-47ef1ab198ae_SetDate">
    <vt:lpwstr>2019-10-10T09:23:25.7851800Z</vt:lpwstr>
  </property>
  <property fmtid="{D5CDD505-2E9C-101B-9397-08002B2CF9AE}" pid="9" name="MSIP_Label_e72a09c5-6e26-4737-a926-47ef1ab198ae_SiteId">
    <vt:lpwstr>1f816a84-7aa6-4a56-b22a-7b3452fa8681</vt:lpwstr>
  </property>
  <property fmtid="{D5CDD505-2E9C-101B-9397-08002B2CF9AE}" pid="10" name="Sensitivity">
    <vt:lpwstr>Confidentiel</vt:lpwstr>
  </property>
</Properties>
</file>